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4\Результаты ЕГЭ\Пересдача 4 и 5  июля\"/>
    </mc:Choice>
  </mc:AlternateContent>
  <xr:revisionPtr revIDLastSave="0" documentId="13_ncr:1_{7D87F2B2-32B9-4F0F-B938-AD1BFAA203E7}" xr6:coauthVersionLast="36" xr6:coauthVersionMax="36" xr10:uidLastSave="{00000000-0000-0000-0000-000000000000}"/>
  <bookViews>
    <workbookView xWindow="0" yWindow="0" windowWidth="28800" windowHeight="12210" activeTab="2" xr2:uid="{9DC806F8-2E34-4854-9150-0ACEF77064EC}"/>
  </bookViews>
  <sheets>
    <sheet name="Общие данные за 04.07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L2" i="1"/>
  <c r="M2" i="1" s="1"/>
  <c r="J2" i="1"/>
  <c r="K2" i="1" s="1"/>
  <c r="H2" i="1"/>
  <c r="I2" i="1" s="1"/>
  <c r="F2" i="1"/>
  <c r="G2" i="1" s="1"/>
  <c r="P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2" i="1"/>
  <c r="D2" i="1"/>
  <c r="C2" i="1"/>
  <c r="K37" i="2"/>
  <c r="K36" i="2"/>
  <c r="K35" i="2"/>
  <c r="D4" i="2" l="1"/>
  <c r="E4" i="2"/>
  <c r="F4" i="2"/>
  <c r="G4" i="2"/>
  <c r="H4" i="2"/>
  <c r="I4" i="2"/>
  <c r="J4" i="2"/>
  <c r="K4" i="2"/>
  <c r="L4" i="2"/>
  <c r="M4" i="2"/>
  <c r="N4" i="2"/>
  <c r="O4" i="2"/>
  <c r="B4" i="2"/>
  <c r="P26" i="2"/>
  <c r="Q26" i="2" s="1"/>
  <c r="P27" i="2"/>
  <c r="Q27" i="2"/>
  <c r="P28" i="2"/>
  <c r="Q28" i="2" s="1"/>
  <c r="P29" i="2"/>
  <c r="Q29" i="2" s="1"/>
  <c r="P30" i="2"/>
  <c r="Q30" i="2" s="1"/>
  <c r="P31" i="2"/>
  <c r="Q31" i="2" s="1"/>
  <c r="P32" i="2"/>
  <c r="Q32" i="2" s="1"/>
  <c r="P6" i="2" l="1"/>
  <c r="Q6" i="2" s="1"/>
  <c r="P7" i="2"/>
  <c r="Q7" i="2" s="1"/>
  <c r="P8" i="2"/>
  <c r="Q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Q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Q20" i="2" s="1"/>
  <c r="P21" i="2"/>
  <c r="Q21" i="2" s="1"/>
  <c r="P22" i="2"/>
  <c r="Q22" i="2" s="1"/>
  <c r="P23" i="2"/>
  <c r="Q23" i="2" s="1"/>
  <c r="P24" i="2"/>
  <c r="Q24" i="2" s="1"/>
  <c r="P25" i="2"/>
  <c r="Q25" i="2" s="1"/>
  <c r="P5" i="2"/>
  <c r="Q5" i="2" s="1"/>
</calcChain>
</file>

<file path=xl/sharedStrings.xml><?xml version="1.0" encoding="utf-8"?>
<sst xmlns="http://schemas.openxmlformats.org/spreadsheetml/2006/main" count="139" uniqueCount="102">
  <si>
    <t>МСУ</t>
  </si>
  <si>
    <t>Количество подавших заявление, чел.</t>
  </si>
  <si>
    <t>Приморский край</t>
  </si>
  <si>
    <t>5 Владивосток ГО</t>
  </si>
  <si>
    <t>7 Находка ГО</t>
  </si>
  <si>
    <t>12 Фокино ГО</t>
  </si>
  <si>
    <t>20 Надеждинский МР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</si>
  <si>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</si>
  <si>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</si>
  <si>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</si>
  <si>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</si>
  <si>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</si>
  <si>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</si>
  <si>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</si>
  <si>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</si>
  <si>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</si>
  <si>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Арсеньев ГО</t>
  </si>
  <si>
    <t>Дальнегорск ГО</t>
  </si>
  <si>
    <t>Владивосток ГО</t>
  </si>
  <si>
    <t>Лесозаводск ГО</t>
  </si>
  <si>
    <t>Находка ГО</t>
  </si>
  <si>
    <t>Партизанск ГО</t>
  </si>
  <si>
    <t>Анучинский МО</t>
  </si>
  <si>
    <t>Фокино ГО</t>
  </si>
  <si>
    <t>Чугуевский МО</t>
  </si>
  <si>
    <t>Хорольский МО</t>
  </si>
  <si>
    <t>Шкотовский МО</t>
  </si>
  <si>
    <t>Код МСУ</t>
  </si>
  <si>
    <t>Кавалеровский МО</t>
  </si>
  <si>
    <t>Красноармейский МО</t>
  </si>
  <si>
    <t>Надеждинский МР</t>
  </si>
  <si>
    <t>Партизанский МО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</si>
  <si>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</si>
  <si>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</si>
  <si>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</si>
  <si>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</si>
  <si>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</si>
  <si>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</si>
  <si>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</si>
  <si>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</si>
  <si>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</si>
  <si>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</si>
  <si>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</si>
  <si>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</si>
  <si>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10 Уссурийск ГО</t>
  </si>
  <si>
    <t>4 Дальнереченск ГО</t>
  </si>
  <si>
    <t>9 Спасск-Дальний ГО</t>
  </si>
  <si>
    <t>3 Дальнегорск ГО</t>
  </si>
  <si>
    <t>11 Анучинский МО</t>
  </si>
  <si>
    <t>не преодолели минимальный порог ни в  основной день, ни в  "президентские дни"</t>
  </si>
  <si>
    <t>не преодолели минимальный порог в  основной день, но перодолели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</si>
  <si>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</si>
  <si>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</si>
  <si>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</si>
  <si>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</si>
  <si>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</si>
  <si>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</si>
  <si>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</si>
  <si>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</si>
  <si>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</si>
  <si>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</si>
  <si>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</si>
  <si>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</si>
  <si>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</si>
  <si>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</si>
  <si>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</si>
  <si>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1 Артём ГО</t>
  </si>
  <si>
    <t>6 Лесозаводск ГО</t>
  </si>
  <si>
    <t>16 Кировский МР</t>
  </si>
  <si>
    <t>17 Михайловский МР</t>
  </si>
  <si>
    <t>19 Большой камень ГО</t>
  </si>
  <si>
    <t>28 Черниговский МО</t>
  </si>
  <si>
    <t>30 Тернейский МО</t>
  </si>
  <si>
    <t>31 Пограничный МО</t>
  </si>
  <si>
    <t>33 Ханкайский МО</t>
  </si>
  <si>
    <t>код МСУ</t>
  </si>
  <si>
    <t>2 Арсеньев ГО</t>
  </si>
  <si>
    <t>8 Партизанск ГО</t>
  </si>
  <si>
    <t>13 Кавалеровский МО</t>
  </si>
  <si>
    <t>14 Красноармейский МО</t>
  </si>
  <si>
    <t>18 Лазовский МО</t>
  </si>
  <si>
    <t>21 Октябрьский МО</t>
  </si>
  <si>
    <t>24 Чугуевский МО</t>
  </si>
  <si>
    <t>26 Партизанский МО</t>
  </si>
  <si>
    <t>29 Хорольский МО</t>
  </si>
  <si>
    <t>34 Шкотовский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</si>
  <si>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</si>
  <si>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</si>
  <si>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</si>
  <si>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минимальный балл - 40</t>
  </si>
  <si>
    <t>Дальнереченск ГО</t>
  </si>
  <si>
    <t>Спасск-Дальний ГО</t>
  </si>
  <si>
    <t>Кировский МР</t>
  </si>
  <si>
    <t>Михайловский МР</t>
  </si>
  <si>
    <t>Лазовский МО</t>
  </si>
  <si>
    <t>Большой камень ГО</t>
  </si>
  <si>
    <t>Октябрьский МО</t>
  </si>
  <si>
    <t>Тернейский МО</t>
  </si>
  <si>
    <t>Пограничный МО</t>
  </si>
  <si>
    <t>Ханкайский МО</t>
  </si>
  <si>
    <t>Данные по участникам, имеющим фактический результат за пересдачу в  "президентские дни" (ВТГ). Рассматривается минимальный порог  - 40 баллов</t>
  </si>
  <si>
    <t xml:space="preserve">из них не преодолели минимальный порог в  основные сроки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</si>
</sst>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5" fillId="3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9" fillId="0" borderId="0" xfId="0" applyFont="1"/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" fillId="0" borderId="1" xfId="0" applyFont="1" applyBorder="1" applyAlignment="1">
      <alignment horizontal="left" vertical="center"/>
    </xf>
    <xf numFmtId="0" fontId="0" fillId="0" borderId="0" xfId="0"/>
    <xf numFmtId="0" fontId="2" fillId="5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1" fontId="2" fillId="0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64" fontId="0" fillId="0" borderId="0" xfId="0" applyNumberFormat="1" applyFill="1" applyBorder="1"/>
    <xf numFmtId="0" fontId="6" fillId="0" borderId="0" xfId="0" applyFont="1" applyFill="1" applyBorder="1" applyAlignment="1">
      <alignment horizontal="center" vertical="center" wrapText="1"/>
    </xf>
    <xf numFmtId="0" fontId="0" fillId="0" borderId="3" xfId="0" applyBorder="1"/>
    <xf numFmtId="164" fontId="0" fillId="0" borderId="3" xfId="0" applyNumberFormat="1" applyBorder="1"/>
    <xf numFmtId="1" fontId="3" fillId="0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 за 04.07'!$G$1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Большой камень ГО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Пограничный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 за 04.07'!$G$3:$G$30</c:f>
              <c:numCache>
                <c:formatCode>0</c:formatCode>
                <c:ptCount val="28"/>
                <c:pt idx="0">
                  <c:v>55.555555555555557</c:v>
                </c:pt>
                <c:pt idx="1">
                  <c:v>0</c:v>
                </c:pt>
                <c:pt idx="2">
                  <c:v>33.333333333333329</c:v>
                </c:pt>
                <c:pt idx="3">
                  <c:v>100</c:v>
                </c:pt>
                <c:pt idx="4">
                  <c:v>19.834710743801654</c:v>
                </c:pt>
                <c:pt idx="5">
                  <c:v>0</c:v>
                </c:pt>
                <c:pt idx="6">
                  <c:v>33.333333333333329</c:v>
                </c:pt>
                <c:pt idx="7">
                  <c:v>16.666666666666664</c:v>
                </c:pt>
                <c:pt idx="8">
                  <c:v>25</c:v>
                </c:pt>
                <c:pt idx="9">
                  <c:v>30.434782608695656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3">
                  <c:v>50</c:v>
                </c:pt>
                <c:pt idx="14">
                  <c:v>100</c:v>
                </c:pt>
                <c:pt idx="15">
                  <c:v>50</c:v>
                </c:pt>
                <c:pt idx="16">
                  <c:v>50</c:v>
                </c:pt>
                <c:pt idx="17">
                  <c:v>0</c:v>
                </c:pt>
                <c:pt idx="18">
                  <c:v>25</c:v>
                </c:pt>
                <c:pt idx="19">
                  <c:v>50</c:v>
                </c:pt>
                <c:pt idx="20">
                  <c:v>50</c:v>
                </c:pt>
                <c:pt idx="21">
                  <c:v>25</c:v>
                </c:pt>
                <c:pt idx="22">
                  <c:v>66.666666666666657</c:v>
                </c:pt>
                <c:pt idx="23">
                  <c:v>0</c:v>
                </c:pt>
                <c:pt idx="24">
                  <c:v>50</c:v>
                </c:pt>
                <c:pt idx="25">
                  <c:v>100</c:v>
                </c:pt>
                <c:pt idx="26">
                  <c:v>50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61-4232-97C3-7BDACE30805A}"/>
            </c:ext>
          </c:extLst>
        </c:ser>
        <c:ser>
          <c:idx val="1"/>
          <c:order val="1"/>
          <c:tx>
            <c:strRef>
              <c:f>'Общие данные за 04.07'!$I$1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Большой камень ГО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Пограничный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 за 04.07'!$I$3:$I$30</c:f>
              <c:numCache>
                <c:formatCode>0</c:formatCode>
                <c:ptCount val="28"/>
                <c:pt idx="0">
                  <c:v>44.444444444444443</c:v>
                </c:pt>
                <c:pt idx="1">
                  <c:v>100</c:v>
                </c:pt>
                <c:pt idx="2">
                  <c:v>33.333333333333329</c:v>
                </c:pt>
                <c:pt idx="3">
                  <c:v>0</c:v>
                </c:pt>
                <c:pt idx="4">
                  <c:v>54.54545454545454</c:v>
                </c:pt>
                <c:pt idx="5">
                  <c:v>100</c:v>
                </c:pt>
                <c:pt idx="6">
                  <c:v>57.142857142857139</c:v>
                </c:pt>
                <c:pt idx="7">
                  <c:v>66.666666666666657</c:v>
                </c:pt>
                <c:pt idx="8">
                  <c:v>50</c:v>
                </c:pt>
                <c:pt idx="9">
                  <c:v>47.826086956521742</c:v>
                </c:pt>
                <c:pt idx="10">
                  <c:v>100</c:v>
                </c:pt>
                <c:pt idx="11">
                  <c:v>50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75</c:v>
                </c:pt>
                <c:pt idx="18">
                  <c:v>50</c:v>
                </c:pt>
                <c:pt idx="19">
                  <c:v>0</c:v>
                </c:pt>
                <c:pt idx="20">
                  <c:v>50</c:v>
                </c:pt>
                <c:pt idx="21">
                  <c:v>75</c:v>
                </c:pt>
                <c:pt idx="22">
                  <c:v>33.333333333333329</c:v>
                </c:pt>
                <c:pt idx="23">
                  <c:v>100</c:v>
                </c:pt>
                <c:pt idx="24">
                  <c:v>0</c:v>
                </c:pt>
                <c:pt idx="25">
                  <c:v>0</c:v>
                </c:pt>
                <c:pt idx="26">
                  <c:v>50</c:v>
                </c:pt>
                <c:pt idx="2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61-4232-97C3-7BDACE30805A}"/>
            </c:ext>
          </c:extLst>
        </c:ser>
        <c:ser>
          <c:idx val="2"/>
          <c:order val="2"/>
          <c:tx>
            <c:strRef>
              <c:f>'Общие данные за 04.07'!$K$1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Большой камень ГО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Пограничный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 за 04.07'!$K$3:$K$30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33.333333333333329</c:v>
                </c:pt>
                <c:pt idx="3">
                  <c:v>0</c:v>
                </c:pt>
                <c:pt idx="4">
                  <c:v>20.66115702479339</c:v>
                </c:pt>
                <c:pt idx="5">
                  <c:v>0</c:v>
                </c:pt>
                <c:pt idx="6">
                  <c:v>9.5238095238095237</c:v>
                </c:pt>
                <c:pt idx="7">
                  <c:v>16.666666666666664</c:v>
                </c:pt>
                <c:pt idx="8">
                  <c:v>25</c:v>
                </c:pt>
                <c:pt idx="9">
                  <c:v>8.695652173913043</c:v>
                </c:pt>
                <c:pt idx="10">
                  <c:v>0</c:v>
                </c:pt>
                <c:pt idx="11">
                  <c:v>0</c:v>
                </c:pt>
                <c:pt idx="12">
                  <c:v>50</c:v>
                </c:pt>
                <c:pt idx="13">
                  <c:v>50</c:v>
                </c:pt>
                <c:pt idx="14">
                  <c:v>0</c:v>
                </c:pt>
                <c:pt idx="15">
                  <c:v>50</c:v>
                </c:pt>
                <c:pt idx="16">
                  <c:v>0</c:v>
                </c:pt>
                <c:pt idx="17">
                  <c:v>25</c:v>
                </c:pt>
                <c:pt idx="18">
                  <c:v>25</c:v>
                </c:pt>
                <c:pt idx="19">
                  <c:v>50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61-4232-97C3-7BDACE30805A}"/>
            </c:ext>
          </c:extLst>
        </c:ser>
        <c:ser>
          <c:idx val="3"/>
          <c:order val="3"/>
          <c:tx>
            <c:strRef>
              <c:f>'Общие данные за 04.07'!$M$1</c:f>
              <c:strCache>
                <c:ptCount val="1"/>
                <c:pt idx="0">
                  <c:v>Доля от 81 до 99, %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Большой камень ГО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Пограничный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 за 04.07'!$M$3:$M$30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4.9586776859504136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13.043478260869565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61-4232-97C3-7BDACE30805A}"/>
            </c:ext>
          </c:extLst>
        </c:ser>
        <c:ser>
          <c:idx val="4"/>
          <c:order val="4"/>
          <c:tx>
            <c:strRef>
              <c:f>'Общие данные за 04.07'!$O$1</c:f>
              <c:strCache>
                <c:ptCount val="1"/>
                <c:pt idx="0">
                  <c:v>Доля 100 баллов, %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'Общие данные за 04.07'!$B$3:$B$30</c:f>
              <c:strCache>
                <c:ptCount val="28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Кировский МР</c:v>
                </c:pt>
                <c:pt idx="15">
                  <c:v>Михайловский МР</c:v>
                </c:pt>
                <c:pt idx="16">
                  <c:v>Лазовский МО</c:v>
                </c:pt>
                <c:pt idx="17">
                  <c:v>Большой камень ГО</c:v>
                </c:pt>
                <c:pt idx="18">
                  <c:v>Надеждинский МР</c:v>
                </c:pt>
                <c:pt idx="19">
                  <c:v>Октябрьский МО</c:v>
                </c:pt>
                <c:pt idx="20">
                  <c:v>Чугуевский МО</c:v>
                </c:pt>
                <c:pt idx="21">
                  <c:v>Партизанский МО</c:v>
                </c:pt>
                <c:pt idx="22">
                  <c:v>Черниговский МО</c:v>
                </c:pt>
                <c:pt idx="23">
                  <c:v>Хорольский МО</c:v>
                </c:pt>
                <c:pt idx="24">
                  <c:v>Тернейский МО</c:v>
                </c:pt>
                <c:pt idx="25">
                  <c:v>Пограничный МО</c:v>
                </c:pt>
                <c:pt idx="26">
                  <c:v>Ханкайский МО</c:v>
                </c:pt>
                <c:pt idx="27">
                  <c:v>Шкотовский МО</c:v>
                </c:pt>
              </c:strCache>
            </c:strRef>
          </c:cat>
          <c:val>
            <c:numRef>
              <c:f>'Общие данные за 04.07'!$O$3:$O$30</c:f>
              <c:numCache>
                <c:formatCode>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61-4232-97C3-7BDACE308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44017728"/>
        <c:axId val="720280048"/>
      </c:barChart>
      <c:catAx>
        <c:axId val="844017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20280048"/>
        <c:crosses val="autoZero"/>
        <c:auto val="1"/>
        <c:lblAlgn val="ctr"/>
        <c:lblOffset val="100"/>
        <c:noMultiLvlLbl val="0"/>
      </c:catAx>
      <c:valAx>
        <c:axId val="720280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 выполнения оси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4017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030252778322462E-2"/>
          <c:y val="0.12077899310946549"/>
          <c:w val="0.94585464348104775"/>
          <c:h val="0.6342759880304985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'Распределение тестовых баллов'!$B$32:$AB$32</c:f>
              <c:numCache>
                <c:formatCode>General</c:formatCode>
                <c:ptCount val="27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13</c:v>
                </c:pt>
                <c:pt idx="4">
                  <c:v>16</c:v>
                </c:pt>
                <c:pt idx="5">
                  <c:v>25</c:v>
                </c:pt>
                <c:pt idx="6">
                  <c:v>25</c:v>
                </c:pt>
                <c:pt idx="7">
                  <c:v>21</c:v>
                </c:pt>
                <c:pt idx="8">
                  <c:v>17</c:v>
                </c:pt>
                <c:pt idx="9">
                  <c:v>15</c:v>
                </c:pt>
                <c:pt idx="10">
                  <c:v>9</c:v>
                </c:pt>
                <c:pt idx="11">
                  <c:v>15</c:v>
                </c:pt>
                <c:pt idx="12">
                  <c:v>11</c:v>
                </c:pt>
                <c:pt idx="13">
                  <c:v>9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4B-4D01-AD77-AEEA74143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667632"/>
        <c:axId val="1007184608"/>
      </c:lineChart>
      <c:catAx>
        <c:axId val="100966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184608"/>
        <c:crosses val="autoZero"/>
        <c:auto val="1"/>
        <c:lblAlgn val="ctr"/>
        <c:lblOffset val="100"/>
        <c:noMultiLvlLbl val="0"/>
      </c:catAx>
      <c:valAx>
        <c:axId val="100718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участников, набравших 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966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099198645904105E-2"/>
          <c:y val="1.010245106274512E-2"/>
          <c:w val="0.96590080135409584"/>
          <c:h val="0.5841520921798875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'Сравнительный анализ'!$D$3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 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31 Пограничный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анализ'!$D$5:$D$32</c:f>
              <c:numCache>
                <c:formatCode>General</c:formatCode>
                <c:ptCount val="28"/>
                <c:pt idx="0">
                  <c:v>5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24</c:v>
                </c:pt>
                <c:pt idx="5">
                  <c:v>0</c:v>
                </c:pt>
                <c:pt idx="6">
                  <c:v>7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86-4380-ACA2-879AAF66D891}"/>
            </c:ext>
          </c:extLst>
        </c:ser>
        <c:ser>
          <c:idx val="1"/>
          <c:order val="1"/>
          <c:tx>
            <c:strRef>
              <c:f>'Сравнительный анализ'!$H$3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 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31 Пограничный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анализ'!$H$5:$H$32</c:f>
              <c:numCache>
                <c:formatCode>General</c:formatCode>
                <c:ptCount val="2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33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86-4380-ACA2-879AAF66D891}"/>
            </c:ext>
          </c:extLst>
        </c:ser>
        <c:ser>
          <c:idx val="2"/>
          <c:order val="2"/>
          <c:tx>
            <c:strRef>
              <c:f>'Сравнительный анализ'!$J$3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 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31 Пограничный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анализ'!$J$5:$J$32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86-4380-ACA2-879AAF66D891}"/>
            </c:ext>
          </c:extLst>
        </c:ser>
        <c:ser>
          <c:idx val="3"/>
          <c:order val="3"/>
          <c:tx>
            <c:strRef>
              <c:f>'Сравнительный анализ'!$L$3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'Сравнительный анализ'!$A$5:$A$32</c:f>
              <c:strCache>
                <c:ptCount val="28"/>
                <c:pt idx="0">
                  <c:v>1 Артём ГО</c:v>
                </c:pt>
                <c:pt idx="1">
                  <c:v>2 Арсеньев ГО</c:v>
                </c:pt>
                <c:pt idx="2">
                  <c:v>3 Дальнегорск ГО</c:v>
                </c:pt>
                <c:pt idx="3">
                  <c:v>4 Дальнереченск ГО</c:v>
                </c:pt>
                <c:pt idx="4">
                  <c:v>5 Владивосток ГО</c:v>
                </c:pt>
                <c:pt idx="5">
                  <c:v>6 Лесозаводск ГО</c:v>
                </c:pt>
                <c:pt idx="6">
                  <c:v>7 Находка ГО</c:v>
                </c:pt>
                <c:pt idx="7">
                  <c:v>8 Партизанск ГО</c:v>
                </c:pt>
                <c:pt idx="8">
                  <c:v>9 Спасск-Дальний ГО</c:v>
                </c:pt>
                <c:pt idx="9">
                  <c:v>10 Уссурийск ГО</c:v>
                </c:pt>
                <c:pt idx="10">
                  <c:v>11 Анучинский МО</c:v>
                </c:pt>
                <c:pt idx="11">
                  <c:v>12 Фокино ГО</c:v>
                </c:pt>
                <c:pt idx="12">
                  <c:v>13 Кавалеровский МО</c:v>
                </c:pt>
                <c:pt idx="13">
                  <c:v>14 Красноармейский МО</c:v>
                </c:pt>
                <c:pt idx="14">
                  <c:v>16 Кировский МР</c:v>
                </c:pt>
                <c:pt idx="15">
                  <c:v>17 Михайловский МР</c:v>
                </c:pt>
                <c:pt idx="16">
                  <c:v>18 Лазовский МО</c:v>
                </c:pt>
                <c:pt idx="17">
                  <c:v>19 Большой камень ГО</c:v>
                </c:pt>
                <c:pt idx="18">
                  <c:v>20 Надеждинский МР</c:v>
                </c:pt>
                <c:pt idx="19">
                  <c:v>21 Октябрьский МО</c:v>
                </c:pt>
                <c:pt idx="20">
                  <c:v>24 Чугуевский МО</c:v>
                </c:pt>
                <c:pt idx="21">
                  <c:v>26 Партизанский МО</c:v>
                </c:pt>
                <c:pt idx="22">
                  <c:v>28 Черниговский МО</c:v>
                </c:pt>
                <c:pt idx="23">
                  <c:v>29 Хорольский МО</c:v>
                </c:pt>
                <c:pt idx="24">
                  <c:v>30 Тернейский МО</c:v>
                </c:pt>
                <c:pt idx="25">
                  <c:v>31 Пограничный МО</c:v>
                </c:pt>
                <c:pt idx="26">
                  <c:v>33 Ханкайский МО</c:v>
                </c:pt>
                <c:pt idx="27">
                  <c:v>34 Шкотовский МО</c:v>
                </c:pt>
              </c:strCache>
            </c:strRef>
          </c:cat>
          <c:val>
            <c:numRef>
              <c:f>'Сравнительный анализ'!$L$5:$L$32</c:f>
              <c:numCache>
                <c:formatCode>General</c:formatCode>
                <c:ptCount val="28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64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86-4380-ACA2-879AAF66D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2521888"/>
        <c:axId val="950954448"/>
      </c:barChart>
      <c:catAx>
        <c:axId val="95252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0954448"/>
        <c:crosses val="autoZero"/>
        <c:auto val="1"/>
        <c:lblAlgn val="ctr"/>
        <c:lblOffset val="100"/>
        <c:noMultiLvlLbl val="0"/>
      </c:catAx>
      <c:valAx>
        <c:axId val="95095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252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129884</xdr:colOff>
      <xdr:row>1</xdr:row>
      <xdr:rowOff>195694</xdr:rowOff>
    </xdr:from>
    <xdr:to>
      <xdr:col>44</xdr:col>
      <xdr:colOff>381000</xdr:colOff>
      <xdr:row>30</xdr:row>
      <xdr:rowOff>86590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E3556C8-F293-4B80-A603-DCE2F40B80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3184070</xdr:colOff>
      <xdr:row>33</xdr:row>
      <xdr:rowOff>29935</xdr:rowOff>
    </xdr:from>
    <xdr:to>
      <xdr:col>28</xdr:col>
      <xdr:colOff>0</xdr:colOff>
      <xdr:row>63</xdr:row>
      <xdr:rowOff>40821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A5F29B1-E38D-434B-9700-B20E270A90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528203</xdr:colOff>
      <xdr:row>1</xdr:row>
      <xdr:rowOff>213012</xdr:rowOff>
    </xdr:from>
    <xdr:to>
      <xdr:col>46</xdr:col>
      <xdr:colOff>86590</xdr:colOff>
      <xdr:row>32</xdr:row>
      <xdr:rowOff>-1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CA3AA96-9FA7-4D83-81C3-56DB08A98E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37"/>
  <sheetViews>
    <sheetView topLeftCell="F1" zoomScale="55" zoomScaleNormal="55" workbookViewId="0">
      <selection activeCell="AB33" sqref="AB33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2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8.25" customHeight="1" x14ac:dyDescent="0.25">
      <c r="A1" s="6" t="s">
        <v>27</v>
      </c>
      <c r="B1" s="26" t="s">
        <v>0</v>
      </c>
      <c r="C1" s="26" t="s">
        <v>1</v>
      </c>
      <c r="D1" s="26" t="s">
        <v>37</v>
      </c>
      <c r="E1" s="26" t="s">
        <v>38</v>
      </c>
      <c r="F1" s="27" t="s">
        <v>14</v>
      </c>
      <c r="G1" s="27" t="s">
        <v>35</v>
      </c>
      <c r="H1" s="27" t="s">
        <v>33</v>
      </c>
      <c r="I1" s="27" t="s">
        <v>34</v>
      </c>
      <c r="J1" s="27" t="s">
        <v>13</v>
      </c>
      <c r="K1" s="27" t="s">
        <v>7</v>
      </c>
      <c r="L1" s="27" t="s">
        <v>12</v>
      </c>
      <c r="M1" s="27" t="s">
        <v>8</v>
      </c>
      <c r="N1" s="27" t="s">
        <v>9</v>
      </c>
      <c r="O1" s="27" t="s">
        <v>10</v>
      </c>
      <c r="P1" s="27" t="s">
        <v>11</v>
      </c>
      <c r="Q1" s="86"/>
      <c r="R1" s="85" t="s">
        <v>89</v>
      </c>
    </row>
    <row r="2" spans="1:18" ht="27" customHeight="1" x14ac:dyDescent="0.25">
      <c r="A2" s="28">
        <v>0</v>
      </c>
      <c r="B2" s="29" t="s">
        <v>2</v>
      </c>
      <c r="C2" s="30">
        <f>SUM(C3:C30)</f>
        <v>245</v>
      </c>
      <c r="D2" s="30">
        <f>SUM(D3:D30)</f>
        <v>237</v>
      </c>
      <c r="E2" s="31">
        <f>D2/C2*100</f>
        <v>96.734693877551024</v>
      </c>
      <c r="F2" s="32">
        <f>SUM(F3:F30)</f>
        <v>65</v>
      </c>
      <c r="G2" s="81">
        <f>F2/D2*100</f>
        <v>27.426160337552741</v>
      </c>
      <c r="H2" s="32">
        <f>SUM(H3:H30)</f>
        <v>122</v>
      </c>
      <c r="I2" s="81">
        <f>H2/D2*100</f>
        <v>51.47679324894515</v>
      </c>
      <c r="J2" s="32">
        <f>SUM(J3:J30)</f>
        <v>41</v>
      </c>
      <c r="K2" s="81">
        <f>J2/D2*100</f>
        <v>17.299578059071731</v>
      </c>
      <c r="L2" s="32">
        <f>SUM(L3:L30)</f>
        <v>9</v>
      </c>
      <c r="M2" s="81">
        <f>L2/D2*100</f>
        <v>3.79746835443038</v>
      </c>
      <c r="N2" s="32">
        <v>0</v>
      </c>
      <c r="O2" s="32">
        <f>N2/D2*100</f>
        <v>0</v>
      </c>
      <c r="P2" s="81">
        <f>AVERAGE(P3:P30)</f>
        <v>42.598442122686897</v>
      </c>
      <c r="Q2" s="87"/>
      <c r="R2" s="72"/>
    </row>
    <row r="3" spans="1:18" ht="27" customHeight="1" x14ac:dyDescent="0.25">
      <c r="A3" s="26">
        <v>1</v>
      </c>
      <c r="B3" s="73" t="s">
        <v>15</v>
      </c>
      <c r="C3" s="80">
        <v>9</v>
      </c>
      <c r="D3" s="34">
        <v>9</v>
      </c>
      <c r="E3" s="80">
        <f t="shared" ref="E3:E30" si="0">D3/C3*100</f>
        <v>100</v>
      </c>
      <c r="F3" s="34">
        <v>5</v>
      </c>
      <c r="G3" s="34">
        <f t="shared" ref="G3:G30" si="1">F3/D3*100</f>
        <v>55.555555555555557</v>
      </c>
      <c r="H3" s="34">
        <v>4</v>
      </c>
      <c r="I3" s="34">
        <f t="shared" ref="I3:I30" si="2">H3/D3*100</f>
        <v>44.444444444444443</v>
      </c>
      <c r="J3" s="34">
        <v>0</v>
      </c>
      <c r="K3" s="34">
        <f t="shared" ref="K3:K30" si="3">J3/D3*100</f>
        <v>0</v>
      </c>
      <c r="L3" s="34">
        <v>0</v>
      </c>
      <c r="M3" s="34">
        <f t="shared" ref="M3:M30" si="4">L3/D3*100</f>
        <v>0</v>
      </c>
      <c r="N3" s="34">
        <v>0</v>
      </c>
      <c r="O3" s="34">
        <f t="shared" ref="O3:O30" si="5">N3/D3*100</f>
        <v>0</v>
      </c>
      <c r="P3" s="34">
        <v>34.888888888888886</v>
      </c>
      <c r="Q3" s="3"/>
      <c r="R3" s="88"/>
    </row>
    <row r="4" spans="1:18" ht="27" customHeight="1" x14ac:dyDescent="0.25">
      <c r="A4" s="26">
        <v>2</v>
      </c>
      <c r="B4" s="73" t="s">
        <v>16</v>
      </c>
      <c r="C4" s="80">
        <v>1</v>
      </c>
      <c r="D4" s="34">
        <v>1</v>
      </c>
      <c r="E4" s="80">
        <f t="shared" si="0"/>
        <v>100</v>
      </c>
      <c r="F4" s="34">
        <v>0</v>
      </c>
      <c r="G4" s="34">
        <f t="shared" si="1"/>
        <v>0</v>
      </c>
      <c r="H4" s="34">
        <v>1</v>
      </c>
      <c r="I4" s="34">
        <f t="shared" si="2"/>
        <v>100</v>
      </c>
      <c r="J4" s="34">
        <v>0</v>
      </c>
      <c r="K4" s="34">
        <f t="shared" si="3"/>
        <v>0</v>
      </c>
      <c r="L4" s="34">
        <v>0</v>
      </c>
      <c r="M4" s="34">
        <f t="shared" si="4"/>
        <v>0</v>
      </c>
      <c r="N4" s="34">
        <v>0</v>
      </c>
      <c r="O4" s="34">
        <f t="shared" si="5"/>
        <v>0</v>
      </c>
      <c r="P4" s="34">
        <v>40</v>
      </c>
      <c r="Q4" s="3"/>
      <c r="R4" s="71"/>
    </row>
    <row r="5" spans="1:18" ht="27" customHeight="1" x14ac:dyDescent="0.25">
      <c r="A5" s="26">
        <v>3</v>
      </c>
      <c r="B5" s="73" t="s">
        <v>17</v>
      </c>
      <c r="C5" s="80">
        <v>4</v>
      </c>
      <c r="D5" s="34">
        <v>3</v>
      </c>
      <c r="E5" s="80">
        <f t="shared" si="0"/>
        <v>75</v>
      </c>
      <c r="F5" s="34">
        <v>1</v>
      </c>
      <c r="G5" s="34">
        <f t="shared" si="1"/>
        <v>33.333333333333329</v>
      </c>
      <c r="H5" s="34">
        <v>1</v>
      </c>
      <c r="I5" s="34">
        <f t="shared" si="2"/>
        <v>33.333333333333329</v>
      </c>
      <c r="J5" s="34">
        <v>1</v>
      </c>
      <c r="K5" s="34">
        <f t="shared" si="3"/>
        <v>33.333333333333329</v>
      </c>
      <c r="L5" s="34">
        <v>0</v>
      </c>
      <c r="M5" s="34">
        <f t="shared" si="4"/>
        <v>0</v>
      </c>
      <c r="N5" s="34">
        <v>0</v>
      </c>
      <c r="O5" s="34">
        <f t="shared" si="5"/>
        <v>0</v>
      </c>
      <c r="P5" s="34">
        <v>50.666666666666664</v>
      </c>
      <c r="Q5" s="3"/>
      <c r="R5" s="71"/>
    </row>
    <row r="6" spans="1:18" s="70" customFormat="1" ht="27" customHeight="1" x14ac:dyDescent="0.25">
      <c r="A6" s="26">
        <v>4</v>
      </c>
      <c r="B6" s="73" t="s">
        <v>90</v>
      </c>
      <c r="C6" s="80">
        <v>1</v>
      </c>
      <c r="D6" s="34">
        <v>1</v>
      </c>
      <c r="E6" s="80">
        <f t="shared" si="0"/>
        <v>100</v>
      </c>
      <c r="F6" s="34">
        <v>1</v>
      </c>
      <c r="G6" s="34">
        <f t="shared" si="1"/>
        <v>100</v>
      </c>
      <c r="H6" s="34">
        <v>0</v>
      </c>
      <c r="I6" s="34">
        <f t="shared" si="2"/>
        <v>0</v>
      </c>
      <c r="J6" s="34">
        <v>0</v>
      </c>
      <c r="K6" s="34">
        <f t="shared" si="3"/>
        <v>0</v>
      </c>
      <c r="L6" s="34">
        <v>0</v>
      </c>
      <c r="M6" s="34">
        <f t="shared" si="4"/>
        <v>0</v>
      </c>
      <c r="N6" s="34">
        <v>0</v>
      </c>
      <c r="O6" s="34">
        <f t="shared" si="5"/>
        <v>0</v>
      </c>
      <c r="P6" s="34">
        <v>34</v>
      </c>
      <c r="Q6" s="3"/>
      <c r="R6" s="35"/>
    </row>
    <row r="7" spans="1:18" ht="27" customHeight="1" x14ac:dyDescent="0.25">
      <c r="A7" s="26">
        <v>5</v>
      </c>
      <c r="B7" s="73" t="s">
        <v>18</v>
      </c>
      <c r="C7" s="80">
        <v>126</v>
      </c>
      <c r="D7" s="34">
        <v>121</v>
      </c>
      <c r="E7" s="80">
        <f t="shared" si="0"/>
        <v>96.031746031746039</v>
      </c>
      <c r="F7" s="34">
        <v>24</v>
      </c>
      <c r="G7" s="34">
        <f t="shared" si="1"/>
        <v>19.834710743801654</v>
      </c>
      <c r="H7" s="34">
        <v>66</v>
      </c>
      <c r="I7" s="34">
        <f t="shared" si="2"/>
        <v>54.54545454545454</v>
      </c>
      <c r="J7" s="34">
        <v>25</v>
      </c>
      <c r="K7" s="34">
        <f t="shared" si="3"/>
        <v>20.66115702479339</v>
      </c>
      <c r="L7" s="34">
        <v>6</v>
      </c>
      <c r="M7" s="34">
        <f t="shared" si="4"/>
        <v>4.9586776859504136</v>
      </c>
      <c r="N7" s="34">
        <v>0</v>
      </c>
      <c r="O7" s="34">
        <f t="shared" si="5"/>
        <v>0</v>
      </c>
      <c r="P7" s="34">
        <v>49.752066115702476</v>
      </c>
      <c r="Q7" s="3"/>
      <c r="R7" s="35"/>
    </row>
    <row r="8" spans="1:18" ht="27" customHeight="1" x14ac:dyDescent="0.25">
      <c r="A8" s="26">
        <v>6</v>
      </c>
      <c r="B8" s="73" t="s">
        <v>19</v>
      </c>
      <c r="C8" s="82">
        <v>3</v>
      </c>
      <c r="D8" s="34">
        <v>3</v>
      </c>
      <c r="E8" s="80">
        <f t="shared" si="0"/>
        <v>100</v>
      </c>
      <c r="F8" s="34">
        <v>0</v>
      </c>
      <c r="G8" s="34">
        <f t="shared" si="1"/>
        <v>0</v>
      </c>
      <c r="H8" s="34">
        <v>3</v>
      </c>
      <c r="I8" s="34">
        <f t="shared" si="2"/>
        <v>100</v>
      </c>
      <c r="J8" s="34">
        <v>0</v>
      </c>
      <c r="K8" s="34">
        <f t="shared" si="3"/>
        <v>0</v>
      </c>
      <c r="L8" s="34">
        <v>0</v>
      </c>
      <c r="M8" s="34">
        <f t="shared" si="4"/>
        <v>0</v>
      </c>
      <c r="N8" s="34">
        <v>0</v>
      </c>
      <c r="O8" s="34">
        <f t="shared" si="5"/>
        <v>0</v>
      </c>
      <c r="P8" s="34">
        <v>43</v>
      </c>
      <c r="Q8" s="3"/>
      <c r="R8" s="35"/>
    </row>
    <row r="9" spans="1:18" ht="27" customHeight="1" x14ac:dyDescent="0.25">
      <c r="A9" s="26">
        <v>7</v>
      </c>
      <c r="B9" s="73" t="s">
        <v>20</v>
      </c>
      <c r="C9" s="82">
        <v>22</v>
      </c>
      <c r="D9" s="34">
        <v>21</v>
      </c>
      <c r="E9" s="80">
        <f t="shared" si="0"/>
        <v>95.454545454545453</v>
      </c>
      <c r="F9" s="34">
        <v>7</v>
      </c>
      <c r="G9" s="34">
        <f t="shared" si="1"/>
        <v>33.333333333333329</v>
      </c>
      <c r="H9" s="34">
        <v>12</v>
      </c>
      <c r="I9" s="34">
        <f t="shared" si="2"/>
        <v>57.142857142857139</v>
      </c>
      <c r="J9" s="34">
        <v>2</v>
      </c>
      <c r="K9" s="34">
        <f t="shared" si="3"/>
        <v>9.5238095238095237</v>
      </c>
      <c r="L9" s="34">
        <v>0</v>
      </c>
      <c r="M9" s="34">
        <f t="shared" si="4"/>
        <v>0</v>
      </c>
      <c r="N9" s="34">
        <v>0</v>
      </c>
      <c r="O9" s="34">
        <f t="shared" si="5"/>
        <v>0</v>
      </c>
      <c r="P9" s="34">
        <v>40.61904761904762</v>
      </c>
      <c r="Q9" s="3"/>
      <c r="R9" s="35"/>
    </row>
    <row r="10" spans="1:18" ht="27" customHeight="1" x14ac:dyDescent="0.25">
      <c r="A10" s="26">
        <v>8</v>
      </c>
      <c r="B10" s="73" t="s">
        <v>21</v>
      </c>
      <c r="C10" s="82">
        <v>6</v>
      </c>
      <c r="D10" s="34">
        <v>6</v>
      </c>
      <c r="E10" s="80">
        <f t="shared" si="0"/>
        <v>100</v>
      </c>
      <c r="F10" s="34">
        <v>1</v>
      </c>
      <c r="G10" s="34">
        <f t="shared" si="1"/>
        <v>16.666666666666664</v>
      </c>
      <c r="H10" s="34">
        <v>4</v>
      </c>
      <c r="I10" s="34">
        <f t="shared" si="2"/>
        <v>66.666666666666657</v>
      </c>
      <c r="J10" s="34">
        <v>1</v>
      </c>
      <c r="K10" s="34">
        <f t="shared" si="3"/>
        <v>16.666666666666664</v>
      </c>
      <c r="L10" s="34">
        <v>0</v>
      </c>
      <c r="M10" s="34">
        <f t="shared" si="4"/>
        <v>0</v>
      </c>
      <c r="N10" s="34">
        <v>0</v>
      </c>
      <c r="O10" s="34">
        <f t="shared" si="5"/>
        <v>0</v>
      </c>
      <c r="P10" s="34">
        <v>49.833333333333336</v>
      </c>
      <c r="Q10" s="3"/>
      <c r="R10" s="35"/>
    </row>
    <row r="11" spans="1:18" ht="27" customHeight="1" x14ac:dyDescent="0.25">
      <c r="A11" s="26">
        <v>9</v>
      </c>
      <c r="B11" s="73" t="s">
        <v>91</v>
      </c>
      <c r="C11" s="82">
        <v>4</v>
      </c>
      <c r="D11" s="34">
        <v>4</v>
      </c>
      <c r="E11" s="80">
        <f t="shared" si="0"/>
        <v>100</v>
      </c>
      <c r="F11" s="34">
        <v>1</v>
      </c>
      <c r="G11" s="34">
        <f t="shared" si="1"/>
        <v>25</v>
      </c>
      <c r="H11" s="34">
        <v>2</v>
      </c>
      <c r="I11" s="34">
        <f t="shared" si="2"/>
        <v>50</v>
      </c>
      <c r="J11" s="34">
        <v>1</v>
      </c>
      <c r="K11" s="34">
        <f t="shared" si="3"/>
        <v>25</v>
      </c>
      <c r="L11" s="34">
        <v>0</v>
      </c>
      <c r="M11" s="34">
        <f t="shared" si="4"/>
        <v>0</v>
      </c>
      <c r="N11" s="34">
        <v>0</v>
      </c>
      <c r="O11" s="34">
        <f t="shared" si="5"/>
        <v>0</v>
      </c>
      <c r="P11" s="34">
        <v>51.5</v>
      </c>
      <c r="Q11" s="3"/>
      <c r="R11" s="35"/>
    </row>
    <row r="12" spans="1:18" ht="27" customHeight="1" x14ac:dyDescent="0.25">
      <c r="A12" s="26">
        <v>10</v>
      </c>
      <c r="B12" s="73" t="s">
        <v>43</v>
      </c>
      <c r="C12" s="82">
        <v>23</v>
      </c>
      <c r="D12" s="34">
        <v>23</v>
      </c>
      <c r="E12" s="80">
        <f t="shared" si="0"/>
        <v>100</v>
      </c>
      <c r="F12" s="34">
        <v>7</v>
      </c>
      <c r="G12" s="34">
        <f t="shared" si="1"/>
        <v>30.434782608695656</v>
      </c>
      <c r="H12" s="34">
        <v>11</v>
      </c>
      <c r="I12" s="34">
        <f t="shared" si="2"/>
        <v>47.826086956521742</v>
      </c>
      <c r="J12" s="34">
        <v>2</v>
      </c>
      <c r="K12" s="34">
        <f t="shared" si="3"/>
        <v>8.695652173913043</v>
      </c>
      <c r="L12" s="34">
        <v>3</v>
      </c>
      <c r="M12" s="34">
        <f t="shared" si="4"/>
        <v>13.043478260869565</v>
      </c>
      <c r="N12" s="34">
        <v>0</v>
      </c>
      <c r="O12" s="34">
        <f t="shared" si="5"/>
        <v>0</v>
      </c>
      <c r="P12" s="34">
        <v>49.913043478260867</v>
      </c>
      <c r="Q12" s="3"/>
      <c r="R12" s="35"/>
    </row>
    <row r="13" spans="1:18" ht="27" customHeight="1" x14ac:dyDescent="0.25">
      <c r="A13" s="26">
        <v>11</v>
      </c>
      <c r="B13" s="73" t="s">
        <v>22</v>
      </c>
      <c r="C13" s="82">
        <v>1</v>
      </c>
      <c r="D13" s="34">
        <v>1</v>
      </c>
      <c r="E13" s="80">
        <f t="shared" si="0"/>
        <v>100</v>
      </c>
      <c r="F13" s="34">
        <v>0</v>
      </c>
      <c r="G13" s="34">
        <f t="shared" si="1"/>
        <v>0</v>
      </c>
      <c r="H13" s="34">
        <v>1</v>
      </c>
      <c r="I13" s="34">
        <f t="shared" si="2"/>
        <v>100</v>
      </c>
      <c r="J13" s="34">
        <v>0</v>
      </c>
      <c r="K13" s="34">
        <f t="shared" si="3"/>
        <v>0</v>
      </c>
      <c r="L13" s="34">
        <v>0</v>
      </c>
      <c r="M13" s="34">
        <f t="shared" si="4"/>
        <v>0</v>
      </c>
      <c r="N13" s="34">
        <v>0</v>
      </c>
      <c r="O13" s="34">
        <f t="shared" si="5"/>
        <v>0</v>
      </c>
      <c r="P13" s="34">
        <v>43</v>
      </c>
      <c r="Q13" s="3"/>
      <c r="R13" s="35"/>
    </row>
    <row r="14" spans="1:18" ht="27" customHeight="1" x14ac:dyDescent="0.25">
      <c r="A14" s="26">
        <v>12</v>
      </c>
      <c r="B14" s="73" t="s">
        <v>23</v>
      </c>
      <c r="C14" s="80">
        <v>2</v>
      </c>
      <c r="D14" s="34">
        <v>2</v>
      </c>
      <c r="E14" s="80">
        <f t="shared" si="0"/>
        <v>100</v>
      </c>
      <c r="F14" s="34">
        <v>1</v>
      </c>
      <c r="G14" s="34">
        <f t="shared" si="1"/>
        <v>50</v>
      </c>
      <c r="H14" s="34">
        <v>1</v>
      </c>
      <c r="I14" s="34">
        <f t="shared" si="2"/>
        <v>50</v>
      </c>
      <c r="J14" s="34">
        <v>0</v>
      </c>
      <c r="K14" s="34">
        <f t="shared" si="3"/>
        <v>0</v>
      </c>
      <c r="L14" s="34">
        <v>0</v>
      </c>
      <c r="M14" s="34">
        <f t="shared" si="4"/>
        <v>0</v>
      </c>
      <c r="N14" s="34">
        <v>0</v>
      </c>
      <c r="O14" s="34">
        <f t="shared" si="5"/>
        <v>0</v>
      </c>
      <c r="P14" s="34">
        <v>38.5</v>
      </c>
      <c r="Q14" s="3"/>
      <c r="R14" s="35"/>
    </row>
    <row r="15" spans="1:18" ht="27" customHeight="1" x14ac:dyDescent="0.25">
      <c r="A15" s="26">
        <v>13</v>
      </c>
      <c r="B15" s="73" t="s">
        <v>28</v>
      </c>
      <c r="C15" s="80">
        <v>2</v>
      </c>
      <c r="D15" s="34">
        <v>2</v>
      </c>
      <c r="E15" s="80">
        <f t="shared" si="0"/>
        <v>100</v>
      </c>
      <c r="F15" s="34">
        <v>0</v>
      </c>
      <c r="G15" s="34">
        <f t="shared" si="1"/>
        <v>0</v>
      </c>
      <c r="H15" s="34">
        <v>1</v>
      </c>
      <c r="I15" s="34">
        <f t="shared" si="2"/>
        <v>50</v>
      </c>
      <c r="J15" s="34">
        <v>1</v>
      </c>
      <c r="K15" s="34">
        <f t="shared" si="3"/>
        <v>50</v>
      </c>
      <c r="L15" s="34">
        <v>0</v>
      </c>
      <c r="M15" s="34">
        <f t="shared" si="4"/>
        <v>0</v>
      </c>
      <c r="N15" s="34">
        <v>0</v>
      </c>
      <c r="O15" s="34">
        <f t="shared" si="5"/>
        <v>0</v>
      </c>
      <c r="P15" s="34">
        <v>53.5</v>
      </c>
      <c r="Q15" s="3"/>
      <c r="R15" s="35"/>
    </row>
    <row r="16" spans="1:18" ht="27" customHeight="1" x14ac:dyDescent="0.25">
      <c r="A16" s="26">
        <v>14</v>
      </c>
      <c r="B16" s="73" t="s">
        <v>29</v>
      </c>
      <c r="C16" s="80">
        <v>2</v>
      </c>
      <c r="D16" s="34">
        <v>2</v>
      </c>
      <c r="E16" s="80">
        <f t="shared" si="0"/>
        <v>100</v>
      </c>
      <c r="F16" s="34">
        <v>1</v>
      </c>
      <c r="G16" s="34">
        <f t="shared" si="1"/>
        <v>50</v>
      </c>
      <c r="H16" s="34">
        <v>0</v>
      </c>
      <c r="I16" s="34">
        <f t="shared" si="2"/>
        <v>0</v>
      </c>
      <c r="J16" s="34">
        <v>1</v>
      </c>
      <c r="K16" s="34">
        <f t="shared" si="3"/>
        <v>50</v>
      </c>
      <c r="L16" s="34">
        <v>0</v>
      </c>
      <c r="M16" s="34">
        <f t="shared" si="4"/>
        <v>0</v>
      </c>
      <c r="N16" s="34">
        <v>0</v>
      </c>
      <c r="O16" s="34">
        <f t="shared" si="5"/>
        <v>0</v>
      </c>
      <c r="P16" s="34">
        <v>52.5</v>
      </c>
      <c r="Q16" s="3"/>
      <c r="R16" s="35"/>
    </row>
    <row r="17" spans="1:18" ht="27" customHeight="1" x14ac:dyDescent="0.25">
      <c r="A17" s="26">
        <v>16</v>
      </c>
      <c r="B17" s="73" t="s">
        <v>92</v>
      </c>
      <c r="C17" s="80">
        <v>3</v>
      </c>
      <c r="D17" s="34">
        <v>3</v>
      </c>
      <c r="E17" s="80">
        <f t="shared" si="0"/>
        <v>100</v>
      </c>
      <c r="F17" s="34">
        <v>3</v>
      </c>
      <c r="G17" s="34">
        <f t="shared" si="1"/>
        <v>100</v>
      </c>
      <c r="H17" s="34">
        <v>0</v>
      </c>
      <c r="I17" s="34">
        <f t="shared" si="2"/>
        <v>0</v>
      </c>
      <c r="J17" s="34">
        <v>0</v>
      </c>
      <c r="K17" s="34">
        <f t="shared" si="3"/>
        <v>0</v>
      </c>
      <c r="L17" s="34">
        <v>0</v>
      </c>
      <c r="M17" s="34">
        <f t="shared" si="4"/>
        <v>0</v>
      </c>
      <c r="N17" s="34">
        <v>0</v>
      </c>
      <c r="O17" s="34">
        <f t="shared" si="5"/>
        <v>0</v>
      </c>
      <c r="P17" s="34">
        <v>24.666666666666668</v>
      </c>
      <c r="Q17" s="3"/>
      <c r="R17" s="35"/>
    </row>
    <row r="18" spans="1:18" ht="27" customHeight="1" x14ac:dyDescent="0.25">
      <c r="A18" s="26">
        <v>17</v>
      </c>
      <c r="B18" s="73" t="s">
        <v>93</v>
      </c>
      <c r="C18" s="80">
        <v>2</v>
      </c>
      <c r="D18" s="34">
        <v>2</v>
      </c>
      <c r="E18" s="80">
        <f t="shared" si="0"/>
        <v>100</v>
      </c>
      <c r="F18" s="34">
        <v>1</v>
      </c>
      <c r="G18" s="34">
        <f t="shared" si="1"/>
        <v>50</v>
      </c>
      <c r="H18" s="34">
        <v>0</v>
      </c>
      <c r="I18" s="34">
        <f t="shared" si="2"/>
        <v>0</v>
      </c>
      <c r="J18" s="34">
        <v>1</v>
      </c>
      <c r="K18" s="34">
        <f t="shared" si="3"/>
        <v>50</v>
      </c>
      <c r="L18" s="34">
        <v>0</v>
      </c>
      <c r="M18" s="34">
        <f t="shared" si="4"/>
        <v>0</v>
      </c>
      <c r="N18" s="34">
        <v>0</v>
      </c>
      <c r="O18" s="34">
        <f t="shared" si="5"/>
        <v>0</v>
      </c>
      <c r="P18" s="34">
        <v>52</v>
      </c>
      <c r="Q18" s="3"/>
      <c r="R18" s="35"/>
    </row>
    <row r="19" spans="1:18" ht="27" customHeight="1" x14ac:dyDescent="0.25">
      <c r="A19" s="26">
        <v>18</v>
      </c>
      <c r="B19" s="73" t="s">
        <v>94</v>
      </c>
      <c r="C19" s="80">
        <v>3</v>
      </c>
      <c r="D19" s="34">
        <v>2</v>
      </c>
      <c r="E19" s="80">
        <f t="shared" si="0"/>
        <v>66.666666666666657</v>
      </c>
      <c r="F19" s="34">
        <v>1</v>
      </c>
      <c r="G19" s="34">
        <f t="shared" si="1"/>
        <v>50</v>
      </c>
      <c r="H19" s="34">
        <v>1</v>
      </c>
      <c r="I19" s="34">
        <f t="shared" si="2"/>
        <v>50</v>
      </c>
      <c r="J19" s="34">
        <v>0</v>
      </c>
      <c r="K19" s="34">
        <f t="shared" si="3"/>
        <v>0</v>
      </c>
      <c r="L19" s="34">
        <v>0</v>
      </c>
      <c r="M19" s="34">
        <f t="shared" si="4"/>
        <v>0</v>
      </c>
      <c r="N19" s="34">
        <v>0</v>
      </c>
      <c r="O19" s="34">
        <f t="shared" si="5"/>
        <v>0</v>
      </c>
      <c r="P19" s="34">
        <v>30</v>
      </c>
      <c r="Q19" s="3"/>
      <c r="R19" s="35"/>
    </row>
    <row r="20" spans="1:18" ht="27" customHeight="1" x14ac:dyDescent="0.25">
      <c r="A20" s="26">
        <v>19</v>
      </c>
      <c r="B20" s="73" t="s">
        <v>95</v>
      </c>
      <c r="C20" s="80">
        <v>4</v>
      </c>
      <c r="D20" s="34">
        <v>4</v>
      </c>
      <c r="E20" s="80">
        <f t="shared" si="0"/>
        <v>100</v>
      </c>
      <c r="F20" s="34">
        <v>0</v>
      </c>
      <c r="G20" s="34">
        <f t="shared" si="1"/>
        <v>0</v>
      </c>
      <c r="H20" s="34">
        <v>3</v>
      </c>
      <c r="I20" s="34">
        <f t="shared" si="2"/>
        <v>75</v>
      </c>
      <c r="J20" s="34">
        <v>1</v>
      </c>
      <c r="K20" s="34">
        <f t="shared" si="3"/>
        <v>25</v>
      </c>
      <c r="L20" s="34">
        <v>0</v>
      </c>
      <c r="M20" s="34">
        <f t="shared" si="4"/>
        <v>0</v>
      </c>
      <c r="N20" s="34">
        <v>0</v>
      </c>
      <c r="O20" s="34">
        <f t="shared" si="5"/>
        <v>0</v>
      </c>
      <c r="P20" s="34">
        <v>53.5</v>
      </c>
      <c r="Q20" s="3"/>
      <c r="R20" s="35"/>
    </row>
    <row r="21" spans="1:18" ht="27" customHeight="1" x14ac:dyDescent="0.25">
      <c r="A21" s="26">
        <v>20</v>
      </c>
      <c r="B21" s="73" t="s">
        <v>30</v>
      </c>
      <c r="C21" s="80">
        <v>4</v>
      </c>
      <c r="D21" s="34">
        <v>4</v>
      </c>
      <c r="E21" s="80">
        <f t="shared" si="0"/>
        <v>100</v>
      </c>
      <c r="F21" s="34">
        <v>1</v>
      </c>
      <c r="G21" s="34">
        <f t="shared" si="1"/>
        <v>25</v>
      </c>
      <c r="H21" s="34">
        <v>2</v>
      </c>
      <c r="I21" s="34">
        <f t="shared" si="2"/>
        <v>50</v>
      </c>
      <c r="J21" s="34">
        <v>1</v>
      </c>
      <c r="K21" s="34">
        <f t="shared" si="3"/>
        <v>25</v>
      </c>
      <c r="L21" s="34">
        <v>0</v>
      </c>
      <c r="M21" s="34">
        <f t="shared" si="4"/>
        <v>0</v>
      </c>
      <c r="N21" s="34">
        <v>0</v>
      </c>
      <c r="O21" s="34">
        <f t="shared" si="5"/>
        <v>0</v>
      </c>
      <c r="P21" s="34">
        <v>50.75</v>
      </c>
      <c r="Q21" s="3"/>
      <c r="R21" s="35"/>
    </row>
    <row r="22" spans="1:18" ht="27" customHeight="1" x14ac:dyDescent="0.25">
      <c r="A22" s="26">
        <v>21</v>
      </c>
      <c r="B22" s="73" t="s">
        <v>96</v>
      </c>
      <c r="C22" s="80">
        <v>6</v>
      </c>
      <c r="D22" s="34">
        <v>6</v>
      </c>
      <c r="E22" s="80">
        <f t="shared" si="0"/>
        <v>100</v>
      </c>
      <c r="F22" s="34">
        <v>3</v>
      </c>
      <c r="G22" s="34">
        <f t="shared" si="1"/>
        <v>50</v>
      </c>
      <c r="H22" s="34">
        <v>0</v>
      </c>
      <c r="I22" s="34">
        <f t="shared" si="2"/>
        <v>0</v>
      </c>
      <c r="J22" s="34">
        <v>3</v>
      </c>
      <c r="K22" s="34">
        <f t="shared" si="3"/>
        <v>50</v>
      </c>
      <c r="L22" s="34">
        <v>0</v>
      </c>
      <c r="M22" s="34">
        <f t="shared" si="4"/>
        <v>0</v>
      </c>
      <c r="N22" s="34">
        <v>0</v>
      </c>
      <c r="O22" s="34">
        <f t="shared" si="5"/>
        <v>0</v>
      </c>
      <c r="P22" s="34">
        <v>45.166666666666664</v>
      </c>
      <c r="Q22" s="3"/>
      <c r="R22" s="35"/>
    </row>
    <row r="23" spans="1:18" ht="27" customHeight="1" x14ac:dyDescent="0.25">
      <c r="A23" s="26">
        <v>24</v>
      </c>
      <c r="B23" s="73" t="s">
        <v>24</v>
      </c>
      <c r="C23" s="82">
        <v>2</v>
      </c>
      <c r="D23" s="34">
        <v>2</v>
      </c>
      <c r="E23" s="80">
        <f t="shared" si="0"/>
        <v>100</v>
      </c>
      <c r="F23" s="82">
        <v>1</v>
      </c>
      <c r="G23" s="34">
        <f t="shared" si="1"/>
        <v>50</v>
      </c>
      <c r="H23" s="82">
        <v>1</v>
      </c>
      <c r="I23" s="34">
        <f t="shared" si="2"/>
        <v>50</v>
      </c>
      <c r="J23" s="82">
        <v>0</v>
      </c>
      <c r="K23" s="34">
        <f t="shared" si="3"/>
        <v>0</v>
      </c>
      <c r="L23" s="82">
        <v>0</v>
      </c>
      <c r="M23" s="34">
        <f t="shared" si="4"/>
        <v>0</v>
      </c>
      <c r="N23" s="82">
        <v>0</v>
      </c>
      <c r="O23" s="34">
        <f t="shared" si="5"/>
        <v>0</v>
      </c>
      <c r="P23" s="34">
        <v>43</v>
      </c>
      <c r="Q23" s="3"/>
      <c r="R23" s="35"/>
    </row>
    <row r="24" spans="1:18" ht="27" customHeight="1" x14ac:dyDescent="0.25">
      <c r="A24" s="26">
        <v>26</v>
      </c>
      <c r="B24" s="73" t="s">
        <v>31</v>
      </c>
      <c r="C24" s="82">
        <v>4</v>
      </c>
      <c r="D24" s="34">
        <v>4</v>
      </c>
      <c r="E24" s="80">
        <f t="shared" si="0"/>
        <v>100</v>
      </c>
      <c r="F24" s="82">
        <v>1</v>
      </c>
      <c r="G24" s="34">
        <f t="shared" si="1"/>
        <v>25</v>
      </c>
      <c r="H24" s="82">
        <v>3</v>
      </c>
      <c r="I24" s="34">
        <f t="shared" si="2"/>
        <v>75</v>
      </c>
      <c r="J24" s="82">
        <v>0</v>
      </c>
      <c r="K24" s="34">
        <f t="shared" si="3"/>
        <v>0</v>
      </c>
      <c r="L24" s="82">
        <v>0</v>
      </c>
      <c r="M24" s="34">
        <f t="shared" si="4"/>
        <v>0</v>
      </c>
      <c r="N24" s="82">
        <v>0</v>
      </c>
      <c r="O24" s="34">
        <f t="shared" si="5"/>
        <v>0</v>
      </c>
      <c r="P24" s="34">
        <v>42</v>
      </c>
      <c r="Q24" s="3"/>
      <c r="R24" s="35"/>
    </row>
    <row r="25" spans="1:18" ht="27" customHeight="1" x14ac:dyDescent="0.25">
      <c r="A25" s="26">
        <v>28</v>
      </c>
      <c r="B25" s="73" t="s">
        <v>32</v>
      </c>
      <c r="C25" s="82">
        <v>3</v>
      </c>
      <c r="D25" s="34">
        <v>3</v>
      </c>
      <c r="E25" s="80">
        <f t="shared" si="0"/>
        <v>100</v>
      </c>
      <c r="F25" s="82">
        <v>2</v>
      </c>
      <c r="G25" s="34">
        <f t="shared" si="1"/>
        <v>66.666666666666657</v>
      </c>
      <c r="H25" s="82">
        <v>1</v>
      </c>
      <c r="I25" s="34">
        <f t="shared" si="2"/>
        <v>33.333333333333329</v>
      </c>
      <c r="J25" s="82">
        <v>0</v>
      </c>
      <c r="K25" s="34">
        <f t="shared" si="3"/>
        <v>0</v>
      </c>
      <c r="L25" s="82">
        <v>0</v>
      </c>
      <c r="M25" s="34">
        <f t="shared" si="4"/>
        <v>0</v>
      </c>
      <c r="N25" s="82">
        <v>0</v>
      </c>
      <c r="O25" s="34">
        <f t="shared" si="5"/>
        <v>0</v>
      </c>
      <c r="P25" s="34">
        <v>36</v>
      </c>
      <c r="Q25" s="3"/>
      <c r="R25" s="35"/>
    </row>
    <row r="26" spans="1:18" ht="27" customHeight="1" x14ac:dyDescent="0.25">
      <c r="A26" s="26">
        <v>29</v>
      </c>
      <c r="B26" s="73" t="s">
        <v>25</v>
      </c>
      <c r="C26" s="82">
        <v>2</v>
      </c>
      <c r="D26" s="34">
        <v>2</v>
      </c>
      <c r="E26" s="80">
        <f t="shared" si="0"/>
        <v>100</v>
      </c>
      <c r="F26" s="82">
        <v>0</v>
      </c>
      <c r="G26" s="34">
        <f t="shared" si="1"/>
        <v>0</v>
      </c>
      <c r="H26" s="82">
        <v>2</v>
      </c>
      <c r="I26" s="34">
        <f t="shared" si="2"/>
        <v>100</v>
      </c>
      <c r="J26" s="82">
        <v>0</v>
      </c>
      <c r="K26" s="34">
        <f t="shared" si="3"/>
        <v>0</v>
      </c>
      <c r="L26" s="82">
        <v>0</v>
      </c>
      <c r="M26" s="34">
        <f t="shared" si="4"/>
        <v>0</v>
      </c>
      <c r="N26" s="82">
        <v>0</v>
      </c>
      <c r="O26" s="34">
        <f t="shared" si="5"/>
        <v>0</v>
      </c>
      <c r="P26" s="34">
        <v>40</v>
      </c>
      <c r="Q26" s="3"/>
      <c r="R26" s="35"/>
    </row>
    <row r="27" spans="1:18" ht="27" customHeight="1" x14ac:dyDescent="0.25">
      <c r="A27" s="26">
        <v>30</v>
      </c>
      <c r="B27" s="73" t="s">
        <v>97</v>
      </c>
      <c r="C27" s="82">
        <v>2</v>
      </c>
      <c r="D27" s="34">
        <v>2</v>
      </c>
      <c r="E27" s="80">
        <f t="shared" si="0"/>
        <v>100</v>
      </c>
      <c r="F27" s="82">
        <v>1</v>
      </c>
      <c r="G27" s="34">
        <f t="shared" si="1"/>
        <v>50</v>
      </c>
      <c r="H27" s="82">
        <v>0</v>
      </c>
      <c r="I27" s="34">
        <f t="shared" si="2"/>
        <v>0</v>
      </c>
      <c r="J27" s="82">
        <v>1</v>
      </c>
      <c r="K27" s="34">
        <f t="shared" si="3"/>
        <v>50</v>
      </c>
      <c r="L27" s="82">
        <v>0</v>
      </c>
      <c r="M27" s="34">
        <f t="shared" si="4"/>
        <v>0</v>
      </c>
      <c r="N27" s="82">
        <v>0</v>
      </c>
      <c r="O27" s="34">
        <f t="shared" si="5"/>
        <v>0</v>
      </c>
      <c r="P27" s="34">
        <v>49</v>
      </c>
      <c r="Q27" s="3"/>
      <c r="R27" s="35"/>
    </row>
    <row r="28" spans="1:18" ht="27" customHeight="1" x14ac:dyDescent="0.25">
      <c r="A28" s="26">
        <v>31</v>
      </c>
      <c r="B28" s="73" t="s">
        <v>98</v>
      </c>
      <c r="C28" s="82">
        <v>1</v>
      </c>
      <c r="D28" s="34">
        <v>1</v>
      </c>
      <c r="E28" s="80">
        <f t="shared" si="0"/>
        <v>100</v>
      </c>
      <c r="F28" s="82">
        <v>1</v>
      </c>
      <c r="G28" s="34">
        <f t="shared" si="1"/>
        <v>100</v>
      </c>
      <c r="H28" s="82">
        <v>0</v>
      </c>
      <c r="I28" s="34">
        <f t="shared" si="2"/>
        <v>0</v>
      </c>
      <c r="J28" s="82">
        <v>0</v>
      </c>
      <c r="K28" s="34">
        <f t="shared" si="3"/>
        <v>0</v>
      </c>
      <c r="L28" s="82">
        <v>0</v>
      </c>
      <c r="M28" s="34">
        <f t="shared" si="4"/>
        <v>0</v>
      </c>
      <c r="N28" s="82">
        <v>0</v>
      </c>
      <c r="O28" s="34">
        <f t="shared" si="5"/>
        <v>0</v>
      </c>
      <c r="P28" s="34">
        <v>14</v>
      </c>
      <c r="Q28" s="3"/>
      <c r="R28" s="35"/>
    </row>
    <row r="29" spans="1:18" ht="27" customHeight="1" x14ac:dyDescent="0.25">
      <c r="A29" s="26">
        <v>33</v>
      </c>
      <c r="B29" s="74" t="s">
        <v>99</v>
      </c>
      <c r="C29" s="82">
        <v>2</v>
      </c>
      <c r="D29" s="34">
        <v>2</v>
      </c>
      <c r="E29" s="80">
        <f t="shared" si="0"/>
        <v>100</v>
      </c>
      <c r="F29" s="82">
        <v>1</v>
      </c>
      <c r="G29" s="34">
        <f t="shared" si="1"/>
        <v>50</v>
      </c>
      <c r="H29" s="82">
        <v>1</v>
      </c>
      <c r="I29" s="34">
        <f t="shared" si="2"/>
        <v>50</v>
      </c>
      <c r="J29" s="82">
        <v>0</v>
      </c>
      <c r="K29" s="34">
        <f t="shared" si="3"/>
        <v>0</v>
      </c>
      <c r="L29" s="82">
        <v>0</v>
      </c>
      <c r="M29" s="34">
        <f t="shared" si="4"/>
        <v>0</v>
      </c>
      <c r="N29" s="82">
        <v>0</v>
      </c>
      <c r="O29" s="34">
        <f t="shared" si="5"/>
        <v>0</v>
      </c>
      <c r="P29" s="34">
        <v>41</v>
      </c>
      <c r="Q29" s="3"/>
      <c r="R29" s="35"/>
    </row>
    <row r="30" spans="1:18" ht="27" customHeight="1" x14ac:dyDescent="0.25">
      <c r="A30" s="26">
        <v>34</v>
      </c>
      <c r="B30" s="73" t="s">
        <v>26</v>
      </c>
      <c r="C30" s="82">
        <v>1</v>
      </c>
      <c r="D30" s="34">
        <v>1</v>
      </c>
      <c r="E30" s="80">
        <f t="shared" si="0"/>
        <v>100</v>
      </c>
      <c r="F30" s="82">
        <v>0</v>
      </c>
      <c r="G30" s="34">
        <f t="shared" si="1"/>
        <v>0</v>
      </c>
      <c r="H30" s="82">
        <v>1</v>
      </c>
      <c r="I30" s="34">
        <f t="shared" si="2"/>
        <v>100</v>
      </c>
      <c r="J30" s="82">
        <v>0</v>
      </c>
      <c r="K30" s="34">
        <f t="shared" si="3"/>
        <v>0</v>
      </c>
      <c r="L30" s="82">
        <v>0</v>
      </c>
      <c r="M30" s="34">
        <f t="shared" si="4"/>
        <v>0</v>
      </c>
      <c r="N30" s="82">
        <v>0</v>
      </c>
      <c r="O30" s="34">
        <f t="shared" si="5"/>
        <v>0</v>
      </c>
      <c r="P30" s="34">
        <v>40</v>
      </c>
      <c r="Q30" s="3"/>
      <c r="R30" s="35"/>
    </row>
    <row r="31" spans="1:18" ht="27" customHeight="1" x14ac:dyDescent="0.25">
      <c r="A31" s="75"/>
      <c r="B31" s="76"/>
      <c r="Q31" s="3"/>
      <c r="R31" s="83"/>
    </row>
    <row r="32" spans="1:18" ht="27" customHeight="1" x14ac:dyDescent="0.25">
      <c r="A32" s="75"/>
      <c r="B32" s="76"/>
      <c r="Q32" s="84"/>
      <c r="R32" s="83"/>
    </row>
    <row r="33" spans="1:18" ht="27" customHeight="1" x14ac:dyDescent="0.25">
      <c r="A33" s="75"/>
      <c r="B33" s="76"/>
      <c r="Q33" s="84"/>
      <c r="R33" s="83"/>
    </row>
    <row r="34" spans="1:18" ht="27" customHeight="1" x14ac:dyDescent="0.25">
      <c r="A34" s="75"/>
      <c r="B34" s="76"/>
      <c r="Q34" s="84"/>
      <c r="R34" s="83"/>
    </row>
    <row r="35" spans="1:18" ht="27" customHeight="1" x14ac:dyDescent="0.25">
      <c r="A35" s="75"/>
      <c r="B35" s="77"/>
      <c r="Q35" s="84"/>
      <c r="R35" s="83"/>
    </row>
    <row r="36" spans="1:18" ht="27" customHeight="1" x14ac:dyDescent="0.25">
      <c r="A36" s="75"/>
      <c r="B36" s="76"/>
      <c r="Q36" s="84"/>
      <c r="R36" s="83"/>
    </row>
    <row r="37" spans="1:18" ht="27" customHeight="1" x14ac:dyDescent="0.25">
      <c r="A37" s="78"/>
      <c r="B37" s="79"/>
      <c r="Q37" s="84"/>
      <c r="R37" s="8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R32"/>
  <sheetViews>
    <sheetView zoomScale="70" zoomScaleNormal="70" workbookViewId="0">
      <selection activeCell="AD52" sqref="AD52"/>
    </sheetView>
  </sheetViews>
  <sheetFormatPr defaultColWidth="11.5703125" defaultRowHeight="15" x14ac:dyDescent="0.25"/>
  <cols>
    <col min="1" max="1" width="47.85546875" customWidth="1"/>
  </cols>
  <sheetData>
    <row r="1" spans="1:44" ht="18.75" x14ac:dyDescent="0.3">
      <c r="A1" s="3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35"/>
      <c r="W1" s="36" t="s">
        <v>89</v>
      </c>
    </row>
    <row r="2" spans="1:44" ht="18.75" x14ac:dyDescent="0.3">
      <c r="A2" s="40"/>
      <c r="B2" s="97" t="s">
        <v>65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41"/>
    </row>
    <row r="3" spans="1:44" ht="37.5" x14ac:dyDescent="0.25">
      <c r="A3" s="6" t="s">
        <v>75</v>
      </c>
      <c r="B3" s="33">
        <v>0</v>
      </c>
      <c r="C3" s="33">
        <v>7</v>
      </c>
      <c r="D3" s="33">
        <v>14</v>
      </c>
      <c r="E3" s="33">
        <v>20</v>
      </c>
      <c r="F3" s="33">
        <v>27</v>
      </c>
      <c r="G3" s="33">
        <v>34</v>
      </c>
      <c r="H3" s="33">
        <v>40</v>
      </c>
      <c r="I3" s="33">
        <v>43</v>
      </c>
      <c r="J3" s="33">
        <v>46</v>
      </c>
      <c r="K3" s="33">
        <v>48</v>
      </c>
      <c r="L3" s="33">
        <v>51</v>
      </c>
      <c r="M3" s="33">
        <v>54</v>
      </c>
      <c r="N3" s="33">
        <v>56</v>
      </c>
      <c r="O3" s="33">
        <v>59</v>
      </c>
      <c r="P3" s="33">
        <v>62</v>
      </c>
      <c r="Q3" s="33">
        <v>64</v>
      </c>
      <c r="R3" s="33">
        <v>67</v>
      </c>
      <c r="S3" s="33">
        <v>70</v>
      </c>
      <c r="T3" s="33">
        <v>72</v>
      </c>
      <c r="U3" s="33">
        <v>75</v>
      </c>
      <c r="V3" s="33">
        <v>78</v>
      </c>
      <c r="W3" s="33">
        <v>80</v>
      </c>
      <c r="X3" s="33">
        <v>83</v>
      </c>
      <c r="Y3" s="33">
        <v>85</v>
      </c>
      <c r="Z3" s="33">
        <v>88</v>
      </c>
      <c r="AA3" s="33">
        <v>93</v>
      </c>
      <c r="AB3" s="33">
        <v>95</v>
      </c>
      <c r="AC3" s="89" t="s">
        <v>36</v>
      </c>
    </row>
    <row r="4" spans="1:44" ht="18.75" x14ac:dyDescent="0.25">
      <c r="A4" s="64" t="s">
        <v>66</v>
      </c>
      <c r="B4" s="66">
        <v>1</v>
      </c>
      <c r="C4" s="66">
        <v>1</v>
      </c>
      <c r="D4" s="66"/>
      <c r="E4" s="66">
        <v>1</v>
      </c>
      <c r="F4" s="66"/>
      <c r="G4" s="66">
        <v>2</v>
      </c>
      <c r="H4" s="67"/>
      <c r="I4" s="67"/>
      <c r="J4" s="67"/>
      <c r="K4" s="67">
        <v>1</v>
      </c>
      <c r="L4" s="67"/>
      <c r="M4" s="67"/>
      <c r="N4" s="67">
        <v>2</v>
      </c>
      <c r="O4" s="67">
        <v>1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42">
        <v>9</v>
      </c>
    </row>
    <row r="5" spans="1:44" ht="18.75" x14ac:dyDescent="0.25">
      <c r="A5" s="64" t="s">
        <v>76</v>
      </c>
      <c r="B5" s="66"/>
      <c r="C5" s="66"/>
      <c r="D5" s="66"/>
      <c r="E5" s="66"/>
      <c r="F5" s="66"/>
      <c r="G5" s="66"/>
      <c r="H5" s="67">
        <v>1</v>
      </c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42">
        <v>1</v>
      </c>
    </row>
    <row r="6" spans="1:44" ht="18.75" x14ac:dyDescent="0.25">
      <c r="A6" s="64" t="s">
        <v>47</v>
      </c>
      <c r="B6" s="66"/>
      <c r="C6" s="66"/>
      <c r="D6" s="66"/>
      <c r="E6" s="66"/>
      <c r="F6" s="66"/>
      <c r="G6" s="66">
        <v>1</v>
      </c>
      <c r="H6" s="67"/>
      <c r="I6" s="67"/>
      <c r="J6" s="67">
        <v>1</v>
      </c>
      <c r="K6" s="67"/>
      <c r="L6" s="67"/>
      <c r="M6" s="67"/>
      <c r="N6" s="67"/>
      <c r="O6" s="67"/>
      <c r="P6" s="67"/>
      <c r="Q6" s="67"/>
      <c r="R6" s="67"/>
      <c r="S6" s="67"/>
      <c r="T6" s="67">
        <v>1</v>
      </c>
      <c r="U6" s="67"/>
      <c r="V6" s="67"/>
      <c r="W6" s="67"/>
      <c r="X6" s="67"/>
      <c r="Y6" s="67"/>
      <c r="Z6" s="67"/>
      <c r="AA6" s="67"/>
      <c r="AB6" s="67"/>
      <c r="AC6" s="42">
        <v>3</v>
      </c>
    </row>
    <row r="7" spans="1:44" ht="18.75" x14ac:dyDescent="0.25">
      <c r="A7" s="64" t="s">
        <v>45</v>
      </c>
      <c r="B7" s="66"/>
      <c r="C7" s="66"/>
      <c r="D7" s="66"/>
      <c r="E7" s="66"/>
      <c r="F7" s="66"/>
      <c r="G7" s="66">
        <v>1</v>
      </c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42">
        <v>1</v>
      </c>
    </row>
    <row r="8" spans="1:44" ht="18.75" x14ac:dyDescent="0.25">
      <c r="A8" s="64" t="s">
        <v>3</v>
      </c>
      <c r="B8" s="66"/>
      <c r="C8" s="66">
        <v>1</v>
      </c>
      <c r="D8" s="66">
        <v>3</v>
      </c>
      <c r="E8" s="66">
        <v>6</v>
      </c>
      <c r="F8" s="66">
        <v>9</v>
      </c>
      <c r="G8" s="66">
        <v>5</v>
      </c>
      <c r="H8" s="67">
        <v>11</v>
      </c>
      <c r="I8" s="67">
        <v>10</v>
      </c>
      <c r="J8" s="67">
        <v>12</v>
      </c>
      <c r="K8" s="67">
        <v>7</v>
      </c>
      <c r="L8" s="67">
        <v>6</v>
      </c>
      <c r="M8" s="67">
        <v>13</v>
      </c>
      <c r="N8" s="67">
        <v>5</v>
      </c>
      <c r="O8" s="67">
        <v>2</v>
      </c>
      <c r="P8" s="67">
        <v>3</v>
      </c>
      <c r="Q8" s="67">
        <v>4</v>
      </c>
      <c r="R8" s="67">
        <v>3</v>
      </c>
      <c r="S8" s="67">
        <v>2</v>
      </c>
      <c r="T8" s="67">
        <v>4</v>
      </c>
      <c r="U8" s="67">
        <v>5</v>
      </c>
      <c r="V8" s="67">
        <v>1</v>
      </c>
      <c r="W8" s="67">
        <v>3</v>
      </c>
      <c r="X8" s="67">
        <v>3</v>
      </c>
      <c r="Y8" s="67">
        <v>1</v>
      </c>
      <c r="Z8" s="67">
        <v>2</v>
      </c>
      <c r="AA8" s="67"/>
      <c r="AB8" s="67"/>
      <c r="AC8" s="42">
        <v>121</v>
      </c>
    </row>
    <row r="9" spans="1:44" ht="18.75" x14ac:dyDescent="0.25">
      <c r="A9" s="64" t="s">
        <v>67</v>
      </c>
      <c r="B9" s="66"/>
      <c r="C9" s="66"/>
      <c r="D9" s="66"/>
      <c r="E9" s="66"/>
      <c r="F9" s="66"/>
      <c r="G9" s="66"/>
      <c r="H9" s="67"/>
      <c r="I9" s="67">
        <v>3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42">
        <v>3</v>
      </c>
    </row>
    <row r="10" spans="1:44" ht="18.75" x14ac:dyDescent="0.25">
      <c r="A10" s="64" t="s">
        <v>4</v>
      </c>
      <c r="B10" s="66">
        <v>1</v>
      </c>
      <c r="C10" s="66"/>
      <c r="D10" s="66">
        <v>1</v>
      </c>
      <c r="E10" s="66"/>
      <c r="F10" s="66">
        <v>2</v>
      </c>
      <c r="G10" s="66">
        <v>3</v>
      </c>
      <c r="H10" s="67">
        <v>6</v>
      </c>
      <c r="I10" s="67">
        <v>1</v>
      </c>
      <c r="J10" s="67">
        <v>1</v>
      </c>
      <c r="K10" s="67">
        <v>1</v>
      </c>
      <c r="L10" s="67"/>
      <c r="M10" s="67">
        <v>1</v>
      </c>
      <c r="N10" s="67">
        <v>1</v>
      </c>
      <c r="O10" s="67">
        <v>1</v>
      </c>
      <c r="P10" s="67"/>
      <c r="Q10" s="67"/>
      <c r="R10" s="67">
        <v>1</v>
      </c>
      <c r="S10" s="67">
        <v>1</v>
      </c>
      <c r="T10" s="67"/>
      <c r="U10" s="67"/>
      <c r="V10" s="67"/>
      <c r="W10" s="67"/>
      <c r="X10" s="67"/>
      <c r="Y10" s="67"/>
      <c r="Z10" s="67"/>
      <c r="AA10" s="67"/>
      <c r="AB10" s="67"/>
      <c r="AC10" s="42">
        <v>21</v>
      </c>
    </row>
    <row r="11" spans="1:44" ht="18.75" x14ac:dyDescent="0.25">
      <c r="A11" s="64" t="s">
        <v>77</v>
      </c>
      <c r="B11" s="66"/>
      <c r="C11" s="66"/>
      <c r="D11" s="66"/>
      <c r="E11" s="66">
        <v>1</v>
      </c>
      <c r="F11" s="66"/>
      <c r="G11" s="66"/>
      <c r="H11" s="67"/>
      <c r="I11" s="67">
        <v>1</v>
      </c>
      <c r="J11" s="67"/>
      <c r="K11" s="67">
        <v>1</v>
      </c>
      <c r="L11" s="67"/>
      <c r="M11" s="67"/>
      <c r="N11" s="67"/>
      <c r="O11" s="67">
        <v>2</v>
      </c>
      <c r="P11" s="67"/>
      <c r="Q11" s="67"/>
      <c r="R11" s="67"/>
      <c r="S11" s="67">
        <v>1</v>
      </c>
      <c r="T11" s="67"/>
      <c r="U11" s="67"/>
      <c r="V11" s="67"/>
      <c r="W11" s="67"/>
      <c r="X11" s="67"/>
      <c r="Y11" s="67"/>
      <c r="Z11" s="67"/>
      <c r="AA11" s="67"/>
      <c r="AB11" s="67"/>
      <c r="AC11" s="42">
        <v>6</v>
      </c>
    </row>
    <row r="12" spans="1:44" ht="18.75" x14ac:dyDescent="0.25">
      <c r="A12" s="64" t="s">
        <v>46</v>
      </c>
      <c r="B12" s="66"/>
      <c r="C12" s="66"/>
      <c r="D12" s="66"/>
      <c r="E12" s="66"/>
      <c r="F12" s="66">
        <v>1</v>
      </c>
      <c r="G12" s="66"/>
      <c r="H12" s="67"/>
      <c r="I12" s="67"/>
      <c r="J12" s="67"/>
      <c r="K12" s="67"/>
      <c r="L12" s="67">
        <v>1</v>
      </c>
      <c r="M12" s="67"/>
      <c r="N12" s="67">
        <v>1</v>
      </c>
      <c r="O12" s="67"/>
      <c r="P12" s="67"/>
      <c r="Q12" s="67"/>
      <c r="R12" s="67"/>
      <c r="S12" s="67"/>
      <c r="T12" s="67">
        <v>1</v>
      </c>
      <c r="U12" s="67"/>
      <c r="V12" s="67"/>
      <c r="W12" s="67"/>
      <c r="X12" s="67"/>
      <c r="Y12" s="67"/>
      <c r="Z12" s="67"/>
      <c r="AA12" s="67"/>
      <c r="AB12" s="67"/>
      <c r="AC12" s="42">
        <v>4</v>
      </c>
    </row>
    <row r="13" spans="1:44" ht="18.75" x14ac:dyDescent="0.25">
      <c r="A13" s="64" t="s">
        <v>44</v>
      </c>
      <c r="B13" s="66"/>
      <c r="C13" s="66"/>
      <c r="D13" s="66">
        <v>1</v>
      </c>
      <c r="E13" s="66">
        <v>1</v>
      </c>
      <c r="F13" s="66">
        <v>1</v>
      </c>
      <c r="G13" s="66">
        <v>4</v>
      </c>
      <c r="H13" s="67">
        <v>2</v>
      </c>
      <c r="I13" s="67">
        <v>1</v>
      </c>
      <c r="J13" s="67">
        <v>1</v>
      </c>
      <c r="K13" s="67">
        <v>1</v>
      </c>
      <c r="L13" s="67">
        <v>2</v>
      </c>
      <c r="M13" s="67">
        <v>1</v>
      </c>
      <c r="N13" s="67">
        <v>2</v>
      </c>
      <c r="O13" s="67">
        <v>1</v>
      </c>
      <c r="P13" s="67"/>
      <c r="Q13" s="67">
        <v>1</v>
      </c>
      <c r="R13" s="67"/>
      <c r="S13" s="67">
        <v>1</v>
      </c>
      <c r="T13" s="67"/>
      <c r="U13" s="67"/>
      <c r="V13" s="67"/>
      <c r="W13" s="67"/>
      <c r="X13" s="67"/>
      <c r="Y13" s="67">
        <v>1</v>
      </c>
      <c r="Z13" s="67"/>
      <c r="AA13" s="67">
        <v>1</v>
      </c>
      <c r="AB13" s="67">
        <v>1</v>
      </c>
      <c r="AC13" s="42">
        <v>23</v>
      </c>
    </row>
    <row r="14" spans="1:44" ht="18.75" x14ac:dyDescent="0.25">
      <c r="A14" s="64" t="s">
        <v>48</v>
      </c>
      <c r="B14" s="66"/>
      <c r="C14" s="66"/>
      <c r="D14" s="66"/>
      <c r="E14" s="66"/>
      <c r="F14" s="66"/>
      <c r="G14" s="66"/>
      <c r="H14" s="67"/>
      <c r="I14" s="67">
        <v>1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42">
        <v>1</v>
      </c>
    </row>
    <row r="15" spans="1:44" ht="18.75" x14ac:dyDescent="0.25">
      <c r="A15" s="64" t="s">
        <v>5</v>
      </c>
      <c r="B15" s="66"/>
      <c r="C15" s="66"/>
      <c r="D15" s="66"/>
      <c r="E15" s="66"/>
      <c r="F15" s="66"/>
      <c r="G15" s="66">
        <v>1</v>
      </c>
      <c r="H15" s="67"/>
      <c r="I15" s="67">
        <v>1</v>
      </c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42">
        <v>2</v>
      </c>
    </row>
    <row r="16" spans="1:44" ht="18.75" x14ac:dyDescent="0.25">
      <c r="A16" s="64" t="s">
        <v>78</v>
      </c>
      <c r="B16" s="66"/>
      <c r="C16" s="66"/>
      <c r="D16" s="66"/>
      <c r="E16" s="66"/>
      <c r="F16" s="66"/>
      <c r="G16" s="66"/>
      <c r="H16" s="67"/>
      <c r="I16" s="67">
        <v>1</v>
      </c>
      <c r="J16" s="67"/>
      <c r="K16" s="67"/>
      <c r="L16" s="67"/>
      <c r="M16" s="67"/>
      <c r="N16" s="67"/>
      <c r="O16" s="67"/>
      <c r="P16" s="67"/>
      <c r="Q16" s="67">
        <v>1</v>
      </c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42">
        <v>2</v>
      </c>
    </row>
    <row r="17" spans="1:29" ht="18.75" x14ac:dyDescent="0.25">
      <c r="A17" s="64" t="s">
        <v>79</v>
      </c>
      <c r="B17" s="66"/>
      <c r="C17" s="66"/>
      <c r="D17" s="66"/>
      <c r="E17" s="66"/>
      <c r="F17" s="66">
        <v>1</v>
      </c>
      <c r="G17" s="66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>
        <v>1</v>
      </c>
      <c r="W17" s="67"/>
      <c r="X17" s="67"/>
      <c r="Y17" s="67"/>
      <c r="Z17" s="67"/>
      <c r="AA17" s="67"/>
      <c r="AB17" s="67"/>
      <c r="AC17" s="42">
        <v>2</v>
      </c>
    </row>
    <row r="18" spans="1:29" ht="18.75" x14ac:dyDescent="0.25">
      <c r="A18" s="64" t="s">
        <v>68</v>
      </c>
      <c r="B18" s="66"/>
      <c r="C18" s="66"/>
      <c r="D18" s="66"/>
      <c r="E18" s="66">
        <v>2</v>
      </c>
      <c r="F18" s="66"/>
      <c r="G18" s="66">
        <v>1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42">
        <v>3</v>
      </c>
    </row>
    <row r="19" spans="1:29" ht="18.75" x14ac:dyDescent="0.25">
      <c r="A19" s="64" t="s">
        <v>69</v>
      </c>
      <c r="B19" s="66"/>
      <c r="C19" s="66"/>
      <c r="D19" s="66"/>
      <c r="E19" s="66"/>
      <c r="F19" s="66"/>
      <c r="G19" s="66">
        <v>1</v>
      </c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>
        <v>1</v>
      </c>
      <c r="T19" s="67"/>
      <c r="U19" s="67"/>
      <c r="V19" s="67"/>
      <c r="W19" s="67"/>
      <c r="X19" s="67"/>
      <c r="Y19" s="67"/>
      <c r="Z19" s="67"/>
      <c r="AA19" s="67"/>
      <c r="AB19" s="67"/>
      <c r="AC19" s="42">
        <v>2</v>
      </c>
    </row>
    <row r="20" spans="1:29" ht="18.75" x14ac:dyDescent="0.25">
      <c r="A20" s="64" t="s">
        <v>80</v>
      </c>
      <c r="B20" s="66"/>
      <c r="C20" s="66"/>
      <c r="D20" s="66">
        <v>1</v>
      </c>
      <c r="E20" s="66"/>
      <c r="F20" s="66"/>
      <c r="G20" s="66"/>
      <c r="H20" s="67"/>
      <c r="I20" s="67"/>
      <c r="J20" s="67">
        <v>1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42">
        <v>2</v>
      </c>
    </row>
    <row r="21" spans="1:29" ht="18.75" x14ac:dyDescent="0.25">
      <c r="A21" s="64" t="s">
        <v>70</v>
      </c>
      <c r="B21" s="66"/>
      <c r="C21" s="66"/>
      <c r="D21" s="66"/>
      <c r="E21" s="66"/>
      <c r="F21" s="66"/>
      <c r="G21" s="66"/>
      <c r="H21" s="67"/>
      <c r="I21" s="67">
        <v>2</v>
      </c>
      <c r="J21" s="67"/>
      <c r="K21" s="67">
        <v>1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>
        <v>1</v>
      </c>
      <c r="X21" s="67"/>
      <c r="Y21" s="67"/>
      <c r="Z21" s="67"/>
      <c r="AA21" s="67"/>
      <c r="AB21" s="67"/>
      <c r="AC21" s="42">
        <v>4</v>
      </c>
    </row>
    <row r="22" spans="1:29" ht="18.75" x14ac:dyDescent="0.25">
      <c r="A22" s="64" t="s">
        <v>6</v>
      </c>
      <c r="B22" s="66"/>
      <c r="C22" s="66"/>
      <c r="D22" s="66"/>
      <c r="E22" s="66"/>
      <c r="F22" s="66"/>
      <c r="G22" s="66">
        <v>1</v>
      </c>
      <c r="H22" s="67"/>
      <c r="I22" s="67"/>
      <c r="J22" s="67"/>
      <c r="K22" s="67">
        <v>1</v>
      </c>
      <c r="L22" s="67"/>
      <c r="M22" s="67"/>
      <c r="N22" s="67"/>
      <c r="O22" s="67">
        <v>1</v>
      </c>
      <c r="P22" s="67">
        <v>1</v>
      </c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42">
        <v>4</v>
      </c>
    </row>
    <row r="23" spans="1:29" ht="18.75" x14ac:dyDescent="0.25">
      <c r="A23" s="64" t="s">
        <v>81</v>
      </c>
      <c r="B23" s="66"/>
      <c r="C23" s="66"/>
      <c r="D23" s="66"/>
      <c r="E23" s="66">
        <v>2</v>
      </c>
      <c r="F23" s="66">
        <v>1</v>
      </c>
      <c r="G23" s="66"/>
      <c r="H23" s="67"/>
      <c r="I23" s="67"/>
      <c r="J23" s="67"/>
      <c r="K23" s="67"/>
      <c r="L23" s="67"/>
      <c r="M23" s="67"/>
      <c r="N23" s="67"/>
      <c r="O23" s="67"/>
      <c r="P23" s="67">
        <v>1</v>
      </c>
      <c r="Q23" s="67"/>
      <c r="R23" s="67"/>
      <c r="S23" s="67">
        <v>1</v>
      </c>
      <c r="T23" s="67">
        <v>1</v>
      </c>
      <c r="U23" s="67"/>
      <c r="V23" s="67"/>
      <c r="W23" s="67"/>
      <c r="X23" s="67"/>
      <c r="Y23" s="67"/>
      <c r="Z23" s="67"/>
      <c r="AA23" s="67"/>
      <c r="AB23" s="67"/>
      <c r="AC23" s="42">
        <v>6</v>
      </c>
    </row>
    <row r="24" spans="1:29" ht="18.75" x14ac:dyDescent="0.25">
      <c r="A24" s="64" t="s">
        <v>82</v>
      </c>
      <c r="B24" s="66"/>
      <c r="C24" s="66"/>
      <c r="D24" s="66"/>
      <c r="E24" s="66"/>
      <c r="F24" s="66">
        <v>1</v>
      </c>
      <c r="G24" s="66"/>
      <c r="H24" s="67"/>
      <c r="I24" s="67"/>
      <c r="J24" s="67"/>
      <c r="K24" s="67"/>
      <c r="L24" s="67"/>
      <c r="M24" s="67"/>
      <c r="N24" s="67"/>
      <c r="O24" s="67">
        <v>1</v>
      </c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42">
        <v>2</v>
      </c>
    </row>
    <row r="25" spans="1:29" ht="18.75" x14ac:dyDescent="0.25">
      <c r="A25" s="64" t="s">
        <v>83</v>
      </c>
      <c r="B25" s="66"/>
      <c r="C25" s="66"/>
      <c r="D25" s="66"/>
      <c r="E25" s="66"/>
      <c r="F25" s="66"/>
      <c r="G25" s="66">
        <v>1</v>
      </c>
      <c r="H25" s="67">
        <v>1</v>
      </c>
      <c r="I25" s="67"/>
      <c r="J25" s="67">
        <v>1</v>
      </c>
      <c r="K25" s="67">
        <v>1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42">
        <v>4</v>
      </c>
    </row>
    <row r="26" spans="1:29" ht="18.75" x14ac:dyDescent="0.25">
      <c r="A26" s="64" t="s">
        <v>71</v>
      </c>
      <c r="B26" s="66"/>
      <c r="C26" s="66"/>
      <c r="D26" s="66"/>
      <c r="E26" s="66"/>
      <c r="F26" s="66"/>
      <c r="G26" s="66">
        <v>2</v>
      </c>
      <c r="H26" s="67">
        <v>1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42">
        <v>3</v>
      </c>
    </row>
    <row r="27" spans="1:29" ht="18.75" x14ac:dyDescent="0.25">
      <c r="A27" s="64" t="s">
        <v>84</v>
      </c>
      <c r="B27" s="66"/>
      <c r="C27" s="66"/>
      <c r="D27" s="66"/>
      <c r="E27" s="66"/>
      <c r="F27" s="66"/>
      <c r="G27" s="66"/>
      <c r="H27" s="67">
        <v>2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42">
        <v>2</v>
      </c>
    </row>
    <row r="28" spans="1:29" ht="18.75" x14ac:dyDescent="0.25">
      <c r="A28" s="64" t="s">
        <v>72</v>
      </c>
      <c r="B28" s="66"/>
      <c r="C28" s="66"/>
      <c r="D28" s="66"/>
      <c r="E28" s="66"/>
      <c r="F28" s="66"/>
      <c r="G28" s="66">
        <v>1</v>
      </c>
      <c r="H28" s="67"/>
      <c r="I28" s="67"/>
      <c r="J28" s="67"/>
      <c r="K28" s="67"/>
      <c r="L28" s="67"/>
      <c r="M28" s="67"/>
      <c r="N28" s="67"/>
      <c r="O28" s="67"/>
      <c r="P28" s="67"/>
      <c r="Q28" s="67">
        <v>1</v>
      </c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42">
        <v>2</v>
      </c>
    </row>
    <row r="29" spans="1:29" ht="18.75" x14ac:dyDescent="0.25">
      <c r="A29" s="64" t="s">
        <v>73</v>
      </c>
      <c r="B29" s="66"/>
      <c r="C29" s="66"/>
      <c r="D29" s="66">
        <v>1</v>
      </c>
      <c r="E29" s="66"/>
      <c r="F29" s="66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42">
        <v>1</v>
      </c>
    </row>
    <row r="30" spans="1:29" ht="18.75" x14ac:dyDescent="0.25">
      <c r="A30" s="64" t="s">
        <v>74</v>
      </c>
      <c r="B30" s="66"/>
      <c r="C30" s="66"/>
      <c r="D30" s="66"/>
      <c r="E30" s="66"/>
      <c r="F30" s="66"/>
      <c r="G30" s="66">
        <v>1</v>
      </c>
      <c r="H30" s="67"/>
      <c r="I30" s="67"/>
      <c r="J30" s="67"/>
      <c r="K30" s="67">
        <v>1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42">
        <v>2</v>
      </c>
    </row>
    <row r="31" spans="1:29" ht="18.75" x14ac:dyDescent="0.25">
      <c r="A31" s="64" t="s">
        <v>85</v>
      </c>
      <c r="B31" s="66"/>
      <c r="C31" s="66"/>
      <c r="D31" s="66"/>
      <c r="E31" s="66"/>
      <c r="F31" s="66"/>
      <c r="G31" s="66"/>
      <c r="H31" s="67">
        <v>1</v>
      </c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42">
        <v>1</v>
      </c>
    </row>
    <row r="32" spans="1:29" ht="18.75" x14ac:dyDescent="0.25">
      <c r="A32" s="6" t="s">
        <v>36</v>
      </c>
      <c r="B32" s="42">
        <v>2</v>
      </c>
      <c r="C32" s="42">
        <v>2</v>
      </c>
      <c r="D32" s="42">
        <v>7</v>
      </c>
      <c r="E32" s="42">
        <v>13</v>
      </c>
      <c r="F32" s="42">
        <v>16</v>
      </c>
      <c r="G32" s="42">
        <v>25</v>
      </c>
      <c r="H32" s="42">
        <v>25</v>
      </c>
      <c r="I32" s="42">
        <v>21</v>
      </c>
      <c r="J32" s="42">
        <v>17</v>
      </c>
      <c r="K32" s="42">
        <v>15</v>
      </c>
      <c r="L32" s="42">
        <v>9</v>
      </c>
      <c r="M32" s="42">
        <v>15</v>
      </c>
      <c r="N32" s="42">
        <v>11</v>
      </c>
      <c r="O32" s="42">
        <v>9</v>
      </c>
      <c r="P32" s="42">
        <v>5</v>
      </c>
      <c r="Q32" s="42">
        <v>7</v>
      </c>
      <c r="R32" s="42">
        <v>4</v>
      </c>
      <c r="S32" s="42">
        <v>7</v>
      </c>
      <c r="T32" s="42">
        <v>7</v>
      </c>
      <c r="U32" s="42">
        <v>5</v>
      </c>
      <c r="V32" s="42">
        <v>2</v>
      </c>
      <c r="W32" s="42">
        <v>4</v>
      </c>
      <c r="X32" s="42">
        <v>3</v>
      </c>
      <c r="Y32" s="42">
        <v>2</v>
      </c>
      <c r="Z32" s="42">
        <v>2</v>
      </c>
      <c r="AA32" s="42">
        <v>1</v>
      </c>
      <c r="AB32" s="42">
        <v>1</v>
      </c>
      <c r="AC32" s="42">
        <v>237</v>
      </c>
    </row>
  </sheetData>
  <mergeCells count="2">
    <mergeCell ref="B1:T1"/>
    <mergeCell ref="B2:A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dimension ref="A1:Q70"/>
  <sheetViews>
    <sheetView tabSelected="1" zoomScale="70" zoomScaleNormal="70" workbookViewId="0">
      <selection activeCell="C11" sqref="C11"/>
    </sheetView>
  </sheetViews>
  <sheetFormatPr defaultRowHeight="21.75" customHeight="1" x14ac:dyDescent="0.25"/>
  <cols>
    <col min="1" max="1" width="48.28515625" customWidth="1"/>
    <col min="2" max="2" width="28.28515625" customWidth="1"/>
    <col min="3" max="10" width="28.28515625" style="5" customWidth="1"/>
    <col min="11" max="11" width="28.28515625" customWidth="1"/>
    <col min="12" max="12" width="28.28515625" style="12" customWidth="1"/>
    <col min="13" max="15" width="28.28515625" customWidth="1"/>
  </cols>
  <sheetData>
    <row r="1" spans="1:17" ht="51.75" customHeight="1" x14ac:dyDescent="0.25">
      <c r="B1" s="99" t="s">
        <v>100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7" ht="21.75" customHeight="1" x14ac:dyDescent="0.3">
      <c r="A2" s="11"/>
      <c r="B2" s="11"/>
      <c r="C2" s="22"/>
      <c r="D2" s="101" t="s">
        <v>39</v>
      </c>
      <c r="E2" s="101"/>
      <c r="F2" s="101"/>
      <c r="G2" s="101"/>
      <c r="H2" s="101" t="s">
        <v>40</v>
      </c>
      <c r="I2" s="102"/>
      <c r="J2" s="101" t="s">
        <v>41</v>
      </c>
      <c r="K2" s="101"/>
      <c r="L2" s="98" t="s">
        <v>42</v>
      </c>
      <c r="M2" s="98"/>
      <c r="N2" s="98"/>
      <c r="O2" s="98"/>
    </row>
    <row r="3" spans="1:17" ht="198" customHeight="1" x14ac:dyDescent="0.25">
      <c r="A3" s="60" t="s">
        <v>0</v>
      </c>
      <c r="B3" s="61" t="s">
        <v>37</v>
      </c>
      <c r="C3" s="59" t="s">
        <v>101</v>
      </c>
      <c r="D3" s="8" t="s">
        <v>53</v>
      </c>
      <c r="E3" s="9" t="s">
        <v>54</v>
      </c>
      <c r="F3" s="9" t="s">
        <v>55</v>
      </c>
      <c r="G3" s="10" t="s">
        <v>56</v>
      </c>
      <c r="H3" s="8" t="s">
        <v>57</v>
      </c>
      <c r="I3" s="14" t="s">
        <v>58</v>
      </c>
      <c r="J3" s="8" t="s">
        <v>59</v>
      </c>
      <c r="K3" s="95" t="s">
        <v>60</v>
      </c>
      <c r="L3" s="13" t="s">
        <v>61</v>
      </c>
      <c r="M3" s="9" t="s">
        <v>62</v>
      </c>
      <c r="N3" s="9" t="s">
        <v>63</v>
      </c>
      <c r="O3" s="10" t="s">
        <v>64</v>
      </c>
    </row>
    <row r="4" spans="1:17" s="4" customFormat="1" ht="21.75" customHeight="1" x14ac:dyDescent="0.25">
      <c r="A4" s="29" t="s">
        <v>2</v>
      </c>
      <c r="B4" s="30">
        <f>SUM(B5:B32)</f>
        <v>237</v>
      </c>
      <c r="C4" s="91">
        <f t="shared" ref="C4:O4" si="0">SUM(C5:C32)</f>
        <v>132</v>
      </c>
      <c r="D4" s="90">
        <f t="shared" si="0"/>
        <v>64</v>
      </c>
      <c r="E4" s="30">
        <f t="shared" si="0"/>
        <v>13</v>
      </c>
      <c r="F4" s="30">
        <f t="shared" si="0"/>
        <v>36</v>
      </c>
      <c r="G4" s="92">
        <f t="shared" si="0"/>
        <v>15</v>
      </c>
      <c r="H4" s="93">
        <f t="shared" si="0"/>
        <v>68</v>
      </c>
      <c r="I4" s="91">
        <f t="shared" si="0"/>
        <v>68</v>
      </c>
      <c r="J4" s="90">
        <f t="shared" si="0"/>
        <v>1</v>
      </c>
      <c r="K4" s="94">
        <f t="shared" si="0"/>
        <v>1</v>
      </c>
      <c r="L4" s="90">
        <f t="shared" si="0"/>
        <v>104</v>
      </c>
      <c r="M4" s="30">
        <f t="shared" si="0"/>
        <v>5</v>
      </c>
      <c r="N4" s="30">
        <f t="shared" si="0"/>
        <v>90</v>
      </c>
      <c r="O4" s="91">
        <f t="shared" si="0"/>
        <v>9</v>
      </c>
    </row>
    <row r="5" spans="1:17" ht="21.75" customHeight="1" x14ac:dyDescent="0.25">
      <c r="A5" s="64" t="s">
        <v>66</v>
      </c>
      <c r="B5" s="42">
        <v>9</v>
      </c>
      <c r="C5" s="58">
        <v>6</v>
      </c>
      <c r="D5" s="15">
        <v>5</v>
      </c>
      <c r="E5" s="16">
        <v>4</v>
      </c>
      <c r="F5" s="17">
        <v>1</v>
      </c>
      <c r="G5" s="18">
        <v>0</v>
      </c>
      <c r="H5" s="15">
        <v>1</v>
      </c>
      <c r="I5" s="19">
        <v>1</v>
      </c>
      <c r="J5" s="15">
        <v>0</v>
      </c>
      <c r="K5" s="18">
        <v>0</v>
      </c>
      <c r="L5" s="20">
        <v>3</v>
      </c>
      <c r="M5" s="17">
        <v>0</v>
      </c>
      <c r="N5" s="17">
        <v>3</v>
      </c>
      <c r="O5" s="18">
        <v>0</v>
      </c>
      <c r="P5">
        <f t="shared" ref="P5:P25" si="1">L5+J5+H5+D5</f>
        <v>9</v>
      </c>
      <c r="Q5" t="b">
        <f t="shared" ref="Q5:Q25" si="2">P5=B5</f>
        <v>1</v>
      </c>
    </row>
    <row r="6" spans="1:17" ht="21.75" customHeight="1" x14ac:dyDescent="0.25">
      <c r="A6" s="64" t="s">
        <v>76</v>
      </c>
      <c r="B6" s="42">
        <v>1</v>
      </c>
      <c r="C6" s="50">
        <v>1</v>
      </c>
      <c r="D6" s="21">
        <v>0</v>
      </c>
      <c r="E6" s="22">
        <v>0</v>
      </c>
      <c r="F6" s="6">
        <v>0</v>
      </c>
      <c r="G6" s="23">
        <v>0</v>
      </c>
      <c r="H6" s="21">
        <v>1</v>
      </c>
      <c r="I6" s="24">
        <v>1</v>
      </c>
      <c r="J6" s="21">
        <v>0</v>
      </c>
      <c r="K6" s="23">
        <v>0</v>
      </c>
      <c r="L6" s="25">
        <v>0</v>
      </c>
      <c r="M6" s="6">
        <v>0</v>
      </c>
      <c r="N6" s="6">
        <v>0</v>
      </c>
      <c r="O6" s="23"/>
      <c r="P6">
        <f t="shared" si="1"/>
        <v>1</v>
      </c>
      <c r="Q6" t="b">
        <f t="shared" si="2"/>
        <v>1</v>
      </c>
    </row>
    <row r="7" spans="1:17" ht="21.75" customHeight="1" x14ac:dyDescent="0.25">
      <c r="A7" s="64" t="s">
        <v>47</v>
      </c>
      <c r="B7" s="42">
        <v>3</v>
      </c>
      <c r="C7" s="50">
        <v>2</v>
      </c>
      <c r="D7" s="21">
        <v>1</v>
      </c>
      <c r="E7" s="22">
        <v>0</v>
      </c>
      <c r="F7" s="6">
        <v>1</v>
      </c>
      <c r="G7" s="23">
        <v>0</v>
      </c>
      <c r="H7" s="21">
        <v>1</v>
      </c>
      <c r="I7" s="24">
        <v>1</v>
      </c>
      <c r="J7" s="21">
        <v>0</v>
      </c>
      <c r="K7" s="23">
        <v>0</v>
      </c>
      <c r="L7" s="25">
        <v>1</v>
      </c>
      <c r="M7" s="6">
        <v>0</v>
      </c>
      <c r="N7" s="6">
        <v>1</v>
      </c>
      <c r="O7" s="23">
        <v>0</v>
      </c>
      <c r="P7">
        <f t="shared" si="1"/>
        <v>3</v>
      </c>
      <c r="Q7" t="b">
        <f t="shared" si="2"/>
        <v>1</v>
      </c>
    </row>
    <row r="8" spans="1:17" ht="21.75" customHeight="1" x14ac:dyDescent="0.25">
      <c r="A8" s="64" t="s">
        <v>45</v>
      </c>
      <c r="B8" s="42">
        <v>1</v>
      </c>
      <c r="C8" s="50">
        <v>1</v>
      </c>
      <c r="D8" s="21">
        <v>1</v>
      </c>
      <c r="E8" s="22">
        <v>0</v>
      </c>
      <c r="F8" s="6">
        <v>1</v>
      </c>
      <c r="G8" s="23">
        <v>0</v>
      </c>
      <c r="H8" s="21">
        <v>0</v>
      </c>
      <c r="I8" s="24">
        <v>0</v>
      </c>
      <c r="J8" s="21">
        <v>0</v>
      </c>
      <c r="K8" s="23">
        <v>0</v>
      </c>
      <c r="L8" s="25">
        <v>0</v>
      </c>
      <c r="M8" s="6">
        <v>0</v>
      </c>
      <c r="N8" s="6">
        <v>0</v>
      </c>
      <c r="O8" s="23">
        <v>0</v>
      </c>
      <c r="P8">
        <f t="shared" si="1"/>
        <v>1</v>
      </c>
      <c r="Q8" t="b">
        <f t="shared" si="2"/>
        <v>1</v>
      </c>
    </row>
    <row r="9" spans="1:17" ht="21.75" customHeight="1" x14ac:dyDescent="0.25">
      <c r="A9" s="64" t="s">
        <v>3</v>
      </c>
      <c r="B9" s="42">
        <v>121</v>
      </c>
      <c r="C9" s="50">
        <v>57</v>
      </c>
      <c r="D9" s="21">
        <v>24</v>
      </c>
      <c r="E9" s="22">
        <v>3</v>
      </c>
      <c r="F9" s="6">
        <v>14</v>
      </c>
      <c r="G9" s="23">
        <v>7</v>
      </c>
      <c r="H9" s="21">
        <v>33</v>
      </c>
      <c r="I9" s="24">
        <v>33</v>
      </c>
      <c r="J9" s="21">
        <v>0</v>
      </c>
      <c r="K9" s="23">
        <v>0</v>
      </c>
      <c r="L9" s="25">
        <v>64</v>
      </c>
      <c r="M9" s="6">
        <v>2</v>
      </c>
      <c r="N9" s="37">
        <v>56</v>
      </c>
      <c r="O9" s="23">
        <v>6</v>
      </c>
      <c r="P9">
        <f t="shared" si="1"/>
        <v>121</v>
      </c>
      <c r="Q9" t="b">
        <f t="shared" si="2"/>
        <v>1</v>
      </c>
    </row>
    <row r="10" spans="1:17" ht="21.75" customHeight="1" x14ac:dyDescent="0.25">
      <c r="A10" s="64" t="s">
        <v>67</v>
      </c>
      <c r="B10" s="42">
        <v>3</v>
      </c>
      <c r="C10" s="50">
        <v>3</v>
      </c>
      <c r="D10" s="21">
        <v>0</v>
      </c>
      <c r="E10" s="22">
        <v>0</v>
      </c>
      <c r="F10" s="6">
        <v>0</v>
      </c>
      <c r="G10" s="23">
        <v>0</v>
      </c>
      <c r="H10" s="21">
        <v>3</v>
      </c>
      <c r="I10" s="24">
        <v>3</v>
      </c>
      <c r="J10" s="21">
        <v>0</v>
      </c>
      <c r="K10" s="23">
        <v>0</v>
      </c>
      <c r="L10" s="25">
        <v>0</v>
      </c>
      <c r="M10" s="6">
        <v>0</v>
      </c>
      <c r="N10" s="6">
        <v>0</v>
      </c>
      <c r="O10" s="23">
        <v>0</v>
      </c>
      <c r="P10">
        <f t="shared" si="1"/>
        <v>3</v>
      </c>
      <c r="Q10" t="b">
        <f t="shared" si="2"/>
        <v>1</v>
      </c>
    </row>
    <row r="11" spans="1:17" ht="21.75" customHeight="1" x14ac:dyDescent="0.25">
      <c r="A11" s="64" t="s">
        <v>4</v>
      </c>
      <c r="B11" s="42">
        <v>21</v>
      </c>
      <c r="C11" s="50">
        <v>17</v>
      </c>
      <c r="D11" s="21">
        <v>7</v>
      </c>
      <c r="E11" s="22">
        <v>1</v>
      </c>
      <c r="F11" s="6">
        <v>5</v>
      </c>
      <c r="G11" s="23">
        <v>1</v>
      </c>
      <c r="H11" s="21">
        <v>10</v>
      </c>
      <c r="I11" s="24">
        <v>10</v>
      </c>
      <c r="J11" s="21">
        <v>0</v>
      </c>
      <c r="K11" s="23">
        <v>0</v>
      </c>
      <c r="L11" s="25">
        <v>4</v>
      </c>
      <c r="M11" s="6">
        <v>1</v>
      </c>
      <c r="N11" s="6">
        <v>3</v>
      </c>
      <c r="O11" s="23">
        <v>0</v>
      </c>
      <c r="P11">
        <f t="shared" si="1"/>
        <v>21</v>
      </c>
      <c r="Q11" t="b">
        <f t="shared" si="2"/>
        <v>1</v>
      </c>
    </row>
    <row r="12" spans="1:17" ht="21.75" customHeight="1" x14ac:dyDescent="0.25">
      <c r="A12" s="64" t="s">
        <v>77</v>
      </c>
      <c r="B12" s="42">
        <v>6</v>
      </c>
      <c r="C12" s="50">
        <v>3</v>
      </c>
      <c r="D12" s="21">
        <v>1</v>
      </c>
      <c r="E12" s="22">
        <v>0</v>
      </c>
      <c r="F12" s="6">
        <v>0</v>
      </c>
      <c r="G12" s="23">
        <v>1</v>
      </c>
      <c r="H12" s="21">
        <v>2</v>
      </c>
      <c r="I12" s="24">
        <v>2</v>
      </c>
      <c r="J12" s="21">
        <v>0</v>
      </c>
      <c r="K12" s="23">
        <v>0</v>
      </c>
      <c r="L12" s="25">
        <v>3</v>
      </c>
      <c r="M12" s="6">
        <v>0</v>
      </c>
      <c r="N12" s="6">
        <v>3</v>
      </c>
      <c r="O12" s="23">
        <v>0</v>
      </c>
      <c r="P12">
        <f t="shared" si="1"/>
        <v>6</v>
      </c>
      <c r="Q12" t="b">
        <f t="shared" si="2"/>
        <v>1</v>
      </c>
    </row>
    <row r="13" spans="1:17" ht="21.75" customHeight="1" x14ac:dyDescent="0.25">
      <c r="A13" s="64" t="s">
        <v>46</v>
      </c>
      <c r="B13" s="42">
        <v>4</v>
      </c>
      <c r="C13" s="50">
        <v>2</v>
      </c>
      <c r="D13" s="21">
        <v>1</v>
      </c>
      <c r="E13" s="22">
        <v>0</v>
      </c>
      <c r="F13" s="6">
        <v>1</v>
      </c>
      <c r="G13" s="23">
        <v>0</v>
      </c>
      <c r="H13" s="21">
        <v>1</v>
      </c>
      <c r="I13" s="24">
        <v>1</v>
      </c>
      <c r="J13" s="21">
        <v>0</v>
      </c>
      <c r="K13" s="23">
        <v>0</v>
      </c>
      <c r="L13" s="25">
        <v>2</v>
      </c>
      <c r="M13" s="6">
        <v>0</v>
      </c>
      <c r="N13" s="6">
        <v>1</v>
      </c>
      <c r="O13" s="23">
        <v>1</v>
      </c>
      <c r="P13">
        <f t="shared" si="1"/>
        <v>4</v>
      </c>
      <c r="Q13" t="b">
        <f t="shared" si="2"/>
        <v>1</v>
      </c>
    </row>
    <row r="14" spans="1:17" ht="21.75" customHeight="1" x14ac:dyDescent="0.25">
      <c r="A14" s="64" t="s">
        <v>44</v>
      </c>
      <c r="B14" s="42">
        <v>23</v>
      </c>
      <c r="C14" s="50">
        <v>10</v>
      </c>
      <c r="D14" s="21">
        <v>7</v>
      </c>
      <c r="E14" s="22">
        <v>2</v>
      </c>
      <c r="F14" s="6">
        <v>4</v>
      </c>
      <c r="G14" s="23">
        <v>1</v>
      </c>
      <c r="H14" s="21">
        <v>3</v>
      </c>
      <c r="I14" s="24">
        <v>3</v>
      </c>
      <c r="J14" s="21">
        <v>0</v>
      </c>
      <c r="K14" s="23">
        <v>0</v>
      </c>
      <c r="L14" s="25">
        <v>13</v>
      </c>
      <c r="M14" s="6">
        <v>1</v>
      </c>
      <c r="N14" s="6">
        <v>10</v>
      </c>
      <c r="O14" s="23">
        <v>2</v>
      </c>
      <c r="P14">
        <f t="shared" si="1"/>
        <v>23</v>
      </c>
      <c r="Q14" t="b">
        <f t="shared" si="2"/>
        <v>1</v>
      </c>
    </row>
    <row r="15" spans="1:17" ht="21.75" customHeight="1" x14ac:dyDescent="0.25">
      <c r="A15" s="64" t="s">
        <v>48</v>
      </c>
      <c r="B15" s="42">
        <v>1</v>
      </c>
      <c r="C15" s="50">
        <v>1</v>
      </c>
      <c r="D15" s="21">
        <v>0</v>
      </c>
      <c r="E15" s="22">
        <v>0</v>
      </c>
      <c r="F15" s="6">
        <v>0</v>
      </c>
      <c r="G15" s="23">
        <v>0</v>
      </c>
      <c r="H15" s="21">
        <v>1</v>
      </c>
      <c r="I15" s="24">
        <v>1</v>
      </c>
      <c r="J15" s="21">
        <v>0</v>
      </c>
      <c r="K15" s="23">
        <v>0</v>
      </c>
      <c r="L15" s="25">
        <v>0</v>
      </c>
      <c r="M15" s="6">
        <v>0</v>
      </c>
      <c r="N15" s="6">
        <v>0</v>
      </c>
      <c r="O15" s="23">
        <v>0</v>
      </c>
      <c r="P15">
        <f t="shared" si="1"/>
        <v>1</v>
      </c>
      <c r="Q15" t="b">
        <f t="shared" si="2"/>
        <v>1</v>
      </c>
    </row>
    <row r="16" spans="1:17" ht="21.75" customHeight="1" x14ac:dyDescent="0.25">
      <c r="A16" s="64" t="s">
        <v>5</v>
      </c>
      <c r="B16" s="42">
        <v>2</v>
      </c>
      <c r="C16" s="50">
        <v>2</v>
      </c>
      <c r="D16" s="21">
        <v>1</v>
      </c>
      <c r="E16" s="22">
        <v>1</v>
      </c>
      <c r="F16" s="6">
        <v>0</v>
      </c>
      <c r="G16" s="23">
        <v>0</v>
      </c>
      <c r="H16" s="21">
        <v>1</v>
      </c>
      <c r="I16" s="24">
        <v>1</v>
      </c>
      <c r="J16" s="21">
        <v>0</v>
      </c>
      <c r="K16" s="23">
        <v>0</v>
      </c>
      <c r="L16" s="25">
        <v>0</v>
      </c>
      <c r="M16" s="6">
        <v>0</v>
      </c>
      <c r="N16" s="6">
        <v>0</v>
      </c>
      <c r="O16" s="23">
        <v>0</v>
      </c>
      <c r="P16">
        <f t="shared" si="1"/>
        <v>2</v>
      </c>
      <c r="Q16" t="b">
        <f t="shared" si="2"/>
        <v>1</v>
      </c>
    </row>
    <row r="17" spans="1:17" ht="21.75" customHeight="1" x14ac:dyDescent="0.25">
      <c r="A17" s="64" t="s">
        <v>78</v>
      </c>
      <c r="B17" s="42">
        <v>2</v>
      </c>
      <c r="C17" s="50">
        <v>0</v>
      </c>
      <c r="D17" s="21">
        <v>0</v>
      </c>
      <c r="E17" s="22">
        <v>0</v>
      </c>
      <c r="F17" s="6">
        <v>0</v>
      </c>
      <c r="G17" s="23">
        <v>0</v>
      </c>
      <c r="H17" s="21">
        <v>0</v>
      </c>
      <c r="I17" s="24">
        <v>0</v>
      </c>
      <c r="J17" s="21">
        <v>0</v>
      </c>
      <c r="K17" s="23">
        <v>0</v>
      </c>
      <c r="L17" s="25">
        <v>2</v>
      </c>
      <c r="M17" s="6">
        <v>0</v>
      </c>
      <c r="N17" s="6">
        <v>2</v>
      </c>
      <c r="O17" s="23">
        <v>0</v>
      </c>
      <c r="P17">
        <f t="shared" si="1"/>
        <v>2</v>
      </c>
      <c r="Q17" t="b">
        <f t="shared" si="2"/>
        <v>1</v>
      </c>
    </row>
    <row r="18" spans="1:17" ht="21.75" customHeight="1" x14ac:dyDescent="0.25">
      <c r="A18" s="64" t="s">
        <v>79</v>
      </c>
      <c r="B18" s="42">
        <v>2</v>
      </c>
      <c r="C18" s="50">
        <v>1</v>
      </c>
      <c r="D18" s="21">
        <v>1</v>
      </c>
      <c r="E18" s="22">
        <v>0</v>
      </c>
      <c r="F18" s="6">
        <v>1</v>
      </c>
      <c r="G18" s="23">
        <v>0</v>
      </c>
      <c r="H18" s="21">
        <v>0</v>
      </c>
      <c r="I18" s="24">
        <v>0</v>
      </c>
      <c r="J18" s="21">
        <v>0</v>
      </c>
      <c r="K18" s="23">
        <v>0</v>
      </c>
      <c r="L18" s="25">
        <v>1</v>
      </c>
      <c r="M18" s="6">
        <v>0</v>
      </c>
      <c r="N18" s="6">
        <v>1</v>
      </c>
      <c r="O18" s="23">
        <v>0</v>
      </c>
      <c r="P18">
        <f t="shared" si="1"/>
        <v>2</v>
      </c>
      <c r="Q18" t="b">
        <f t="shared" si="2"/>
        <v>1</v>
      </c>
    </row>
    <row r="19" spans="1:17" ht="21.75" customHeight="1" x14ac:dyDescent="0.25">
      <c r="A19" s="64" t="s">
        <v>68</v>
      </c>
      <c r="B19" s="42">
        <v>3</v>
      </c>
      <c r="C19" s="50">
        <v>2</v>
      </c>
      <c r="D19" s="21">
        <v>2</v>
      </c>
      <c r="E19" s="22">
        <v>0</v>
      </c>
      <c r="F19" s="6">
        <v>1</v>
      </c>
      <c r="G19" s="23">
        <v>1</v>
      </c>
      <c r="H19" s="21">
        <v>0</v>
      </c>
      <c r="I19" s="24">
        <v>0</v>
      </c>
      <c r="J19" s="21">
        <v>1</v>
      </c>
      <c r="K19" s="23">
        <v>1</v>
      </c>
      <c r="L19" s="25">
        <v>0</v>
      </c>
      <c r="M19" s="6">
        <v>0</v>
      </c>
      <c r="N19" s="6">
        <v>0</v>
      </c>
      <c r="O19" s="23">
        <v>0</v>
      </c>
      <c r="P19">
        <f t="shared" si="1"/>
        <v>3</v>
      </c>
      <c r="Q19" t="b">
        <f t="shared" si="2"/>
        <v>1</v>
      </c>
    </row>
    <row r="20" spans="1:17" ht="21.75" customHeight="1" x14ac:dyDescent="0.25">
      <c r="A20" s="64" t="s">
        <v>69</v>
      </c>
      <c r="B20" s="42">
        <v>2</v>
      </c>
      <c r="C20" s="50">
        <v>1</v>
      </c>
      <c r="D20" s="21">
        <v>1</v>
      </c>
      <c r="E20" s="6">
        <v>0</v>
      </c>
      <c r="F20" s="6">
        <v>1</v>
      </c>
      <c r="G20" s="23">
        <v>0</v>
      </c>
      <c r="H20" s="21">
        <v>0</v>
      </c>
      <c r="I20" s="48">
        <v>0</v>
      </c>
      <c r="J20" s="49">
        <v>0</v>
      </c>
      <c r="K20" s="23">
        <v>0</v>
      </c>
      <c r="L20" s="25">
        <v>1</v>
      </c>
      <c r="M20" s="6">
        <v>0</v>
      </c>
      <c r="N20" s="6">
        <v>1</v>
      </c>
      <c r="O20" s="23">
        <v>0</v>
      </c>
      <c r="P20">
        <f t="shared" si="1"/>
        <v>2</v>
      </c>
      <c r="Q20" t="b">
        <f t="shared" si="2"/>
        <v>1</v>
      </c>
    </row>
    <row r="21" spans="1:17" ht="21.75" customHeight="1" x14ac:dyDescent="0.25">
      <c r="A21" s="64" t="s">
        <v>80</v>
      </c>
      <c r="B21" s="42">
        <v>2</v>
      </c>
      <c r="C21" s="50">
        <v>2</v>
      </c>
      <c r="D21" s="21">
        <v>1</v>
      </c>
      <c r="E21" s="6">
        <v>0</v>
      </c>
      <c r="F21" s="6">
        <v>0</v>
      </c>
      <c r="G21" s="23">
        <v>1</v>
      </c>
      <c r="H21" s="21">
        <v>1</v>
      </c>
      <c r="I21" s="23">
        <v>1</v>
      </c>
      <c r="J21" s="21">
        <v>0</v>
      </c>
      <c r="K21" s="23">
        <v>0</v>
      </c>
      <c r="L21" s="25">
        <v>0</v>
      </c>
      <c r="M21" s="6">
        <v>0</v>
      </c>
      <c r="N21" s="6">
        <v>0</v>
      </c>
      <c r="O21" s="23">
        <v>0</v>
      </c>
      <c r="P21">
        <f t="shared" si="1"/>
        <v>2</v>
      </c>
      <c r="Q21" t="b">
        <f t="shared" si="2"/>
        <v>1</v>
      </c>
    </row>
    <row r="22" spans="1:17" ht="21.75" customHeight="1" x14ac:dyDescent="0.25">
      <c r="A22" s="64" t="s">
        <v>70</v>
      </c>
      <c r="B22" s="42">
        <v>4</v>
      </c>
      <c r="C22" s="50">
        <v>2</v>
      </c>
      <c r="D22" s="21">
        <v>0</v>
      </c>
      <c r="E22" s="6">
        <v>0</v>
      </c>
      <c r="F22" s="6">
        <v>0</v>
      </c>
      <c r="G22" s="23">
        <v>0</v>
      </c>
      <c r="H22" s="21">
        <v>2</v>
      </c>
      <c r="I22" s="23">
        <v>2</v>
      </c>
      <c r="J22" s="21">
        <v>0</v>
      </c>
      <c r="K22" s="23">
        <v>0</v>
      </c>
      <c r="L22" s="25">
        <v>2</v>
      </c>
      <c r="M22" s="6">
        <v>0</v>
      </c>
      <c r="N22" s="6">
        <v>2</v>
      </c>
      <c r="O22" s="23">
        <v>0</v>
      </c>
      <c r="P22">
        <f t="shared" si="1"/>
        <v>4</v>
      </c>
      <c r="Q22" t="b">
        <f t="shared" si="2"/>
        <v>1</v>
      </c>
    </row>
    <row r="23" spans="1:17" ht="21.75" customHeight="1" x14ac:dyDescent="0.25">
      <c r="A23" s="64" t="s">
        <v>6</v>
      </c>
      <c r="B23" s="42">
        <v>4</v>
      </c>
      <c r="C23" s="50">
        <v>2</v>
      </c>
      <c r="D23" s="21">
        <v>1</v>
      </c>
      <c r="E23" s="6">
        <v>0</v>
      </c>
      <c r="F23" s="6">
        <v>1</v>
      </c>
      <c r="G23" s="23">
        <v>0</v>
      </c>
      <c r="H23" s="21">
        <v>1</v>
      </c>
      <c r="I23" s="23">
        <v>1</v>
      </c>
      <c r="J23" s="21">
        <v>0</v>
      </c>
      <c r="K23" s="23">
        <v>0</v>
      </c>
      <c r="L23" s="25">
        <v>2</v>
      </c>
      <c r="M23" s="6">
        <v>0</v>
      </c>
      <c r="N23" s="6">
        <v>2</v>
      </c>
      <c r="O23" s="23">
        <v>0</v>
      </c>
      <c r="P23">
        <f t="shared" si="1"/>
        <v>4</v>
      </c>
      <c r="Q23" t="b">
        <f t="shared" si="2"/>
        <v>1</v>
      </c>
    </row>
    <row r="24" spans="1:17" ht="21.75" customHeight="1" x14ac:dyDescent="0.25">
      <c r="A24" s="64" t="s">
        <v>81</v>
      </c>
      <c r="B24" s="42">
        <v>6</v>
      </c>
      <c r="C24" s="53">
        <v>4</v>
      </c>
      <c r="D24" s="54">
        <v>3</v>
      </c>
      <c r="E24" s="55">
        <v>0</v>
      </c>
      <c r="F24" s="55">
        <v>2</v>
      </c>
      <c r="G24" s="56">
        <v>1</v>
      </c>
      <c r="H24" s="54">
        <v>1</v>
      </c>
      <c r="I24" s="56">
        <v>1</v>
      </c>
      <c r="J24" s="54">
        <v>0</v>
      </c>
      <c r="K24" s="56">
        <v>0</v>
      </c>
      <c r="L24" s="57">
        <v>2</v>
      </c>
      <c r="M24" s="55">
        <v>0</v>
      </c>
      <c r="N24" s="55">
        <v>2</v>
      </c>
      <c r="O24" s="56">
        <v>0</v>
      </c>
      <c r="P24">
        <f t="shared" si="1"/>
        <v>6</v>
      </c>
      <c r="Q24" t="b">
        <f t="shared" si="2"/>
        <v>1</v>
      </c>
    </row>
    <row r="25" spans="1:17" ht="21.75" customHeight="1" x14ac:dyDescent="0.25">
      <c r="A25" s="64" t="s">
        <v>82</v>
      </c>
      <c r="B25" s="42">
        <v>2</v>
      </c>
      <c r="C25" s="69">
        <v>1</v>
      </c>
      <c r="D25" s="21">
        <v>1</v>
      </c>
      <c r="E25" s="6">
        <v>0</v>
      </c>
      <c r="F25" s="6">
        <v>0</v>
      </c>
      <c r="G25" s="23">
        <v>1</v>
      </c>
      <c r="H25" s="21">
        <v>0</v>
      </c>
      <c r="I25" s="23">
        <v>0</v>
      </c>
      <c r="J25" s="21">
        <v>0</v>
      </c>
      <c r="K25" s="23">
        <v>0</v>
      </c>
      <c r="L25" s="25">
        <v>1</v>
      </c>
      <c r="M25" s="6">
        <v>1</v>
      </c>
      <c r="N25" s="6">
        <v>0</v>
      </c>
      <c r="O25" s="23">
        <v>0</v>
      </c>
      <c r="P25">
        <f t="shared" si="1"/>
        <v>2</v>
      </c>
      <c r="Q25" t="b">
        <f t="shared" si="2"/>
        <v>1</v>
      </c>
    </row>
    <row r="26" spans="1:17" s="65" customFormat="1" ht="21.75" customHeight="1" x14ac:dyDescent="0.25">
      <c r="A26" s="64" t="s">
        <v>83</v>
      </c>
      <c r="B26" s="42">
        <v>4</v>
      </c>
      <c r="C26" s="69">
        <v>3</v>
      </c>
      <c r="D26" s="21">
        <v>1</v>
      </c>
      <c r="E26" s="6">
        <v>0</v>
      </c>
      <c r="F26" s="6">
        <v>1</v>
      </c>
      <c r="G26" s="23">
        <v>0</v>
      </c>
      <c r="H26" s="21">
        <v>2</v>
      </c>
      <c r="I26" s="23">
        <v>2</v>
      </c>
      <c r="J26" s="21">
        <v>0</v>
      </c>
      <c r="K26" s="23">
        <v>0</v>
      </c>
      <c r="L26" s="25">
        <v>1</v>
      </c>
      <c r="M26" s="6">
        <v>0</v>
      </c>
      <c r="N26" s="6">
        <v>1</v>
      </c>
      <c r="O26" s="23">
        <v>0</v>
      </c>
      <c r="P26" s="65">
        <f t="shared" ref="P26:P32" si="3">L26+J26+H26+D26</f>
        <v>4</v>
      </c>
      <c r="Q26" s="65" t="b">
        <f t="shared" ref="Q26:Q32" si="4">P26=B26</f>
        <v>1</v>
      </c>
    </row>
    <row r="27" spans="1:17" s="65" customFormat="1" ht="21.75" customHeight="1" x14ac:dyDescent="0.25">
      <c r="A27" s="64" t="s">
        <v>71</v>
      </c>
      <c r="B27" s="42">
        <v>3</v>
      </c>
      <c r="C27" s="69">
        <v>3</v>
      </c>
      <c r="D27" s="21">
        <v>2</v>
      </c>
      <c r="E27" s="6">
        <v>1</v>
      </c>
      <c r="F27" s="6">
        <v>1</v>
      </c>
      <c r="G27" s="23">
        <v>0</v>
      </c>
      <c r="H27" s="21">
        <v>1</v>
      </c>
      <c r="I27" s="23">
        <v>1</v>
      </c>
      <c r="J27" s="21">
        <v>0</v>
      </c>
      <c r="K27" s="23">
        <v>0</v>
      </c>
      <c r="L27" s="25">
        <v>0</v>
      </c>
      <c r="M27" s="6">
        <v>0</v>
      </c>
      <c r="N27" s="6">
        <v>0</v>
      </c>
      <c r="O27" s="23">
        <v>0</v>
      </c>
      <c r="P27" s="65">
        <f t="shared" si="3"/>
        <v>3</v>
      </c>
      <c r="Q27" s="65" t="b">
        <f t="shared" si="4"/>
        <v>1</v>
      </c>
    </row>
    <row r="28" spans="1:17" s="65" customFormat="1" ht="21.75" customHeight="1" x14ac:dyDescent="0.25">
      <c r="A28" s="64" t="s">
        <v>84</v>
      </c>
      <c r="B28" s="42">
        <v>2</v>
      </c>
      <c r="C28" s="69">
        <v>2</v>
      </c>
      <c r="D28" s="21">
        <v>0</v>
      </c>
      <c r="E28" s="6">
        <v>0</v>
      </c>
      <c r="F28" s="6">
        <v>0</v>
      </c>
      <c r="G28" s="23">
        <v>0</v>
      </c>
      <c r="H28" s="21">
        <v>2</v>
      </c>
      <c r="I28" s="23">
        <v>2</v>
      </c>
      <c r="J28" s="21">
        <v>0</v>
      </c>
      <c r="K28" s="23">
        <v>0</v>
      </c>
      <c r="L28" s="25">
        <v>0</v>
      </c>
      <c r="M28" s="6">
        <v>0</v>
      </c>
      <c r="N28" s="6">
        <v>0</v>
      </c>
      <c r="O28" s="23">
        <v>0</v>
      </c>
      <c r="P28" s="65">
        <f t="shared" si="3"/>
        <v>2</v>
      </c>
      <c r="Q28" s="65" t="b">
        <f t="shared" si="4"/>
        <v>1</v>
      </c>
    </row>
    <row r="29" spans="1:17" s="65" customFormat="1" ht="21.75" customHeight="1" x14ac:dyDescent="0.25">
      <c r="A29" s="64" t="s">
        <v>72</v>
      </c>
      <c r="B29" s="42">
        <v>2</v>
      </c>
      <c r="C29" s="69">
        <v>1</v>
      </c>
      <c r="D29" s="21">
        <v>1</v>
      </c>
      <c r="E29" s="6">
        <v>1</v>
      </c>
      <c r="F29" s="6">
        <v>0</v>
      </c>
      <c r="G29" s="23">
        <v>0</v>
      </c>
      <c r="H29" s="21">
        <v>0</v>
      </c>
      <c r="I29" s="23">
        <v>0</v>
      </c>
      <c r="J29" s="21">
        <v>0</v>
      </c>
      <c r="K29" s="23">
        <v>0</v>
      </c>
      <c r="L29" s="25">
        <v>1</v>
      </c>
      <c r="M29" s="6">
        <v>0</v>
      </c>
      <c r="N29" s="6">
        <v>1</v>
      </c>
      <c r="O29" s="23">
        <v>0</v>
      </c>
      <c r="P29" s="65">
        <f t="shared" si="3"/>
        <v>2</v>
      </c>
      <c r="Q29" s="65" t="b">
        <f t="shared" si="4"/>
        <v>1</v>
      </c>
    </row>
    <row r="30" spans="1:17" s="65" customFormat="1" ht="21.75" customHeight="1" x14ac:dyDescent="0.25">
      <c r="A30" s="64" t="s">
        <v>73</v>
      </c>
      <c r="B30" s="42">
        <v>1</v>
      </c>
      <c r="C30" s="69">
        <v>1</v>
      </c>
      <c r="D30" s="21">
        <v>1</v>
      </c>
      <c r="E30" s="6">
        <v>0</v>
      </c>
      <c r="F30" s="6">
        <v>0</v>
      </c>
      <c r="G30" s="23">
        <v>1</v>
      </c>
      <c r="H30" s="21">
        <v>0</v>
      </c>
      <c r="I30" s="23">
        <v>0</v>
      </c>
      <c r="J30" s="21">
        <v>0</v>
      </c>
      <c r="K30" s="23">
        <v>0</v>
      </c>
      <c r="L30" s="25">
        <v>0</v>
      </c>
      <c r="M30" s="6">
        <v>0</v>
      </c>
      <c r="N30" s="6">
        <v>0</v>
      </c>
      <c r="O30" s="23">
        <v>0</v>
      </c>
      <c r="P30" s="65">
        <f t="shared" si="3"/>
        <v>1</v>
      </c>
      <c r="Q30" s="65" t="b">
        <f t="shared" si="4"/>
        <v>1</v>
      </c>
    </row>
    <row r="31" spans="1:17" s="65" customFormat="1" ht="21.75" customHeight="1" x14ac:dyDescent="0.25">
      <c r="A31" s="64" t="s">
        <v>74</v>
      </c>
      <c r="B31" s="42">
        <v>2</v>
      </c>
      <c r="C31" s="69">
        <v>1</v>
      </c>
      <c r="D31" s="21">
        <v>1</v>
      </c>
      <c r="E31" s="6">
        <v>0</v>
      </c>
      <c r="F31" s="6">
        <v>1</v>
      </c>
      <c r="G31" s="23">
        <v>0</v>
      </c>
      <c r="H31" s="21">
        <v>0</v>
      </c>
      <c r="I31" s="23">
        <v>0</v>
      </c>
      <c r="J31" s="21">
        <v>0</v>
      </c>
      <c r="K31" s="23">
        <v>0</v>
      </c>
      <c r="L31" s="25">
        <v>1</v>
      </c>
      <c r="M31" s="6">
        <v>0</v>
      </c>
      <c r="N31" s="6">
        <v>1</v>
      </c>
      <c r="O31" s="23">
        <v>0</v>
      </c>
      <c r="P31" s="65">
        <f t="shared" si="3"/>
        <v>2</v>
      </c>
      <c r="Q31" s="65" t="b">
        <f t="shared" si="4"/>
        <v>1</v>
      </c>
    </row>
    <row r="32" spans="1:17" s="65" customFormat="1" ht="21.75" customHeight="1" x14ac:dyDescent="0.25">
      <c r="A32" s="64" t="s">
        <v>85</v>
      </c>
      <c r="B32" s="42">
        <v>1</v>
      </c>
      <c r="C32" s="69">
        <v>1</v>
      </c>
      <c r="D32" s="21">
        <v>0</v>
      </c>
      <c r="E32" s="6">
        <v>0</v>
      </c>
      <c r="F32" s="6">
        <v>0</v>
      </c>
      <c r="G32" s="23">
        <v>0</v>
      </c>
      <c r="H32" s="21">
        <v>1</v>
      </c>
      <c r="I32" s="23">
        <v>1</v>
      </c>
      <c r="J32" s="21">
        <v>0</v>
      </c>
      <c r="K32" s="23">
        <v>0</v>
      </c>
      <c r="L32" s="25">
        <v>0</v>
      </c>
      <c r="M32" s="6">
        <v>0</v>
      </c>
      <c r="N32" s="6">
        <v>0</v>
      </c>
      <c r="O32" s="23">
        <v>0</v>
      </c>
      <c r="P32" s="65">
        <f t="shared" si="3"/>
        <v>1</v>
      </c>
      <c r="Q32" s="65" t="b">
        <f t="shared" si="4"/>
        <v>1</v>
      </c>
    </row>
    <row r="33" spans="1:17" s="43" customFormat="1" ht="21.75" customHeight="1" x14ac:dyDescent="0.3">
      <c r="A33" s="51"/>
      <c r="B33" s="52"/>
      <c r="C33" s="40"/>
      <c r="D33" s="40"/>
      <c r="E33" s="40"/>
      <c r="F33" s="40"/>
      <c r="G33" s="40"/>
      <c r="H33" s="40"/>
      <c r="I33" s="40"/>
      <c r="J33" s="40"/>
      <c r="K33" s="40"/>
      <c r="L33" s="45"/>
      <c r="M33" s="40"/>
      <c r="N33" s="40"/>
      <c r="O33" s="40"/>
    </row>
    <row r="34" spans="1:17" s="43" customFormat="1" ht="21.75" customHeight="1" x14ac:dyDescent="0.3">
      <c r="A34" s="51"/>
      <c r="B34" s="52"/>
      <c r="C34" s="40"/>
      <c r="D34" s="40"/>
      <c r="E34" s="40"/>
      <c r="F34" s="40"/>
      <c r="G34" s="40"/>
      <c r="H34" s="40"/>
      <c r="I34" s="40"/>
      <c r="J34" s="40"/>
      <c r="K34" s="40"/>
      <c r="L34" s="45"/>
      <c r="M34" s="40"/>
      <c r="N34" s="40"/>
      <c r="O34" s="40"/>
    </row>
    <row r="35" spans="1:17" ht="30" customHeight="1" x14ac:dyDescent="0.25">
      <c r="I35" s="100" t="s">
        <v>86</v>
      </c>
      <c r="J35" s="100"/>
      <c r="K35" s="68">
        <f>F4+I4+N4</f>
        <v>194</v>
      </c>
      <c r="N35" s="38"/>
      <c r="O35" s="38"/>
      <c r="P35" s="38"/>
      <c r="Q35" s="38"/>
    </row>
    <row r="36" spans="1:17" ht="31.5" customHeight="1" x14ac:dyDescent="0.35">
      <c r="A36" s="46" t="s">
        <v>39</v>
      </c>
      <c r="B36" s="44" t="s">
        <v>49</v>
      </c>
      <c r="C36" s="47"/>
      <c r="D36" s="47"/>
      <c r="I36" s="100" t="s">
        <v>87</v>
      </c>
      <c r="J36" s="100"/>
      <c r="K36" s="68">
        <f>G4+K4+O4</f>
        <v>25</v>
      </c>
    </row>
    <row r="37" spans="1:17" ht="39" customHeight="1" x14ac:dyDescent="0.35">
      <c r="A37" s="46" t="s">
        <v>40</v>
      </c>
      <c r="B37" s="44" t="s">
        <v>50</v>
      </c>
      <c r="C37" s="47"/>
      <c r="D37" s="47"/>
      <c r="I37" s="100" t="s">
        <v>88</v>
      </c>
      <c r="J37" s="100"/>
      <c r="K37" s="68">
        <f>E4+M4</f>
        <v>18</v>
      </c>
    </row>
    <row r="38" spans="1:17" ht="21.75" customHeight="1" x14ac:dyDescent="0.35">
      <c r="A38" s="46" t="s">
        <v>41</v>
      </c>
      <c r="B38" s="44" t="s">
        <v>51</v>
      </c>
      <c r="C38" s="47"/>
      <c r="D38" s="47"/>
    </row>
    <row r="39" spans="1:17" ht="21.75" customHeight="1" x14ac:dyDescent="0.35">
      <c r="A39" s="46" t="s">
        <v>42</v>
      </c>
      <c r="B39" s="44" t="s">
        <v>52</v>
      </c>
      <c r="C39" s="47"/>
      <c r="D39" s="47"/>
    </row>
    <row r="41" spans="1:17" ht="47.25" customHeight="1" x14ac:dyDescent="0.25">
      <c r="A41" s="7"/>
      <c r="B41" s="38"/>
      <c r="C41" s="39"/>
      <c r="D41" s="39"/>
      <c r="E41" s="39"/>
      <c r="F41" s="39"/>
      <c r="G41" s="39"/>
      <c r="H41" s="39"/>
      <c r="I41" s="39"/>
      <c r="J41" s="39"/>
    </row>
    <row r="43" spans="1:17" ht="21.75" customHeight="1" x14ac:dyDescent="0.25">
      <c r="F43" s="62"/>
    </row>
    <row r="44" spans="1:17" ht="21.75" customHeight="1" x14ac:dyDescent="0.25">
      <c r="F44" s="63"/>
    </row>
    <row r="45" spans="1:17" ht="21.75" customHeight="1" x14ac:dyDescent="0.25">
      <c r="F45" s="63"/>
    </row>
    <row r="46" spans="1:17" ht="21.75" customHeight="1" x14ac:dyDescent="0.25">
      <c r="F46" s="63"/>
    </row>
    <row r="47" spans="1:17" ht="21.75" customHeight="1" x14ac:dyDescent="0.25">
      <c r="F47" s="63"/>
    </row>
    <row r="48" spans="1:17" ht="21.75" customHeight="1" x14ac:dyDescent="0.25">
      <c r="F48" s="63"/>
    </row>
    <row r="49" spans="6:6" ht="21.75" customHeight="1" x14ac:dyDescent="0.25">
      <c r="F49" s="63"/>
    </row>
    <row r="50" spans="6:6" ht="21.75" customHeight="1" x14ac:dyDescent="0.25">
      <c r="F50" s="63"/>
    </row>
    <row r="51" spans="6:6" ht="21.75" customHeight="1" x14ac:dyDescent="0.25">
      <c r="F51" s="63"/>
    </row>
    <row r="52" spans="6:6" ht="21.75" customHeight="1" x14ac:dyDescent="0.25">
      <c r="F52" s="63"/>
    </row>
    <row r="53" spans="6:6" ht="21.75" customHeight="1" x14ac:dyDescent="0.25">
      <c r="F53" s="63"/>
    </row>
    <row r="54" spans="6:6" ht="21.75" customHeight="1" x14ac:dyDescent="0.25">
      <c r="F54" s="63"/>
    </row>
    <row r="55" spans="6:6" ht="21.75" customHeight="1" x14ac:dyDescent="0.25">
      <c r="F55" s="63"/>
    </row>
    <row r="56" spans="6:6" ht="21.75" customHeight="1" x14ac:dyDescent="0.25">
      <c r="F56" s="63"/>
    </row>
    <row r="57" spans="6:6" ht="21.75" customHeight="1" x14ac:dyDescent="0.25">
      <c r="F57" s="63"/>
    </row>
    <row r="58" spans="6:6" ht="21.75" customHeight="1" x14ac:dyDescent="0.25">
      <c r="F58" s="63"/>
    </row>
    <row r="59" spans="6:6" ht="21.75" customHeight="1" x14ac:dyDescent="0.25">
      <c r="F59" s="63"/>
    </row>
    <row r="60" spans="6:6" ht="21.75" customHeight="1" x14ac:dyDescent="0.25">
      <c r="F60" s="63"/>
    </row>
    <row r="61" spans="6:6" ht="21.75" customHeight="1" x14ac:dyDescent="0.25">
      <c r="F61" s="63"/>
    </row>
    <row r="62" spans="6:6" ht="21.75" customHeight="1" x14ac:dyDescent="0.25">
      <c r="F62" s="63"/>
    </row>
    <row r="63" spans="6:6" ht="21.75" customHeight="1" x14ac:dyDescent="0.25">
      <c r="F63" s="63"/>
    </row>
    <row r="64" spans="6:6" ht="21.75" customHeight="1" x14ac:dyDescent="0.25">
      <c r="F64" s="63"/>
    </row>
    <row r="65" spans="6:6" ht="21.75" customHeight="1" x14ac:dyDescent="0.25">
      <c r="F65" s="63"/>
    </row>
    <row r="66" spans="6:6" ht="21.75" customHeight="1" x14ac:dyDescent="0.25">
      <c r="F66" s="63"/>
    </row>
    <row r="67" spans="6:6" ht="21.75" customHeight="1" x14ac:dyDescent="0.25">
      <c r="F67" s="63"/>
    </row>
    <row r="68" spans="6:6" ht="21.75" customHeight="1" x14ac:dyDescent="0.25">
      <c r="F68" s="63"/>
    </row>
    <row r="69" spans="6:6" ht="21.75" customHeight="1" x14ac:dyDescent="0.25">
      <c r="F69" s="63"/>
    </row>
    <row r="70" spans="6:6" ht="21.75" customHeight="1" x14ac:dyDescent="0.25">
      <c r="F70" s="63"/>
    </row>
  </sheetData>
  <mergeCells count="8">
    <mergeCell ref="L2:O2"/>
    <mergeCell ref="B1:N1"/>
    <mergeCell ref="I35:J35"/>
    <mergeCell ref="I36:J36"/>
    <mergeCell ref="I37:J37"/>
    <mergeCell ref="D2:G2"/>
    <mergeCell ref="H2:I2"/>
    <mergeCell ref="J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 за 04.07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2024-07-15T01:04:02Z</cp:lastPrinted>
  <dcterms:created xsi:type="dcterms:W3CDTF">2024-07-14T23:48:05Z</dcterms:created>
  <dcterms:modified xsi:type="dcterms:W3CDTF">2024-08-16T03:36:38Z</dcterms:modified>
</cp:coreProperties>
</file>